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gimoto-yusuke\Documents\【財政状況資料集】_432041_荒尾市_20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<sst xmlns="http://schemas.openxmlformats.org/spreadsheetml/2006/main" count="1092" uniqueCount="606">
  <si>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</si>
  <si>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</si>
  <si>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</si>
  <si>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</si>
  <si>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</si>
  <si>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</si>
  <si>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</si>
  <si>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</si>
  <si>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</si>
  <si>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</si>
  <si>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</si>
  <si>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</si>
  <si>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</si>
  <si>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</si>
  <si>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</si>
  <si>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</si>
  <si>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</si>
  <si>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</si>
  <si>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</si>
  <si>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</si>
  <si>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</si>
  <si>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</si>
  <si>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</si>
  <si>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</si>
  <si>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</si>
  <si>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</si>
  <si>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</si>
  <si>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</si>
  <si>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</si>
  <si>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</si>
  <si>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</si>
  <si>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</si>
  <si>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</si>
  <si>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</si>
  <si>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</si>
  <si>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</si>
  <si>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</si>
  <si>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</si>
  <si>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</si>
  <si>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</si>
  <si>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</si>
  <si>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</si>
  <si>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</si>
  <si>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</si>
  <si>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</si>
  <si>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</si>
  <si>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</si>
  <si>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</si>
  <si>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</si>
  <si>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</si>
  <si>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</si>
  <si>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</si>
  <si>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</si>
  <si>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</si>
  <si>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</si>
  <si>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</si>
  <si>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</si>
  <si>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</si>
  <si>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</si>
  <si>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</si>
  <si>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</si>
  <si>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</si>
  <si>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</si>
  <si>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</si>
  <si>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</si>
  <si>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</si>
  <si>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</si>
  <si>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</si>
  <si>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</si>
  <si>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</si>
  <si>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</si>
  <si>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</si>
  <si>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</si>
  <si>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</si>
  <si>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</si>
  <si>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</si>
  <si>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</si>
  <si>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</si>
  <si>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</si>
  <si>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</si>
  <si>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</si>
  <si>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</si>
  <si>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</si>
  <si>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</si>
  <si>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</si>
  <si>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</si>
  <si>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</si>
  <si>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</si>
  <si>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</si>
  <si>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</si>
  <si>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</si>
  <si>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</si>
  <si>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</si>
  <si>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</si>
  <si>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</si>
  <si>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</si>
  <si>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</si>
  <si>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</si>
  <si>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</si>
  <si>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</si>
  <si>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</si>
  <si>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</si>
  <si>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</si>
  <si>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</si>
  <si>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</si>
  <si>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</si>
  <si>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</si>
  <si>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</si>
  <si>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</si>
  <si>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</si>
  <si>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</si>
  <si>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</si>
  <si>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</si>
  <si>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</si>
  <si>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</si>
  <si>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</si>
  <si>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</si>
  <si>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</si>
  <si>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</si>
  <si>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</si>
  <si>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</si>
  <si>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</si>
  <si>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</si>
  <si>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</si>
  <si>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</si>
  <si>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</si>
  <si>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</si>
  <si>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</si>
  <si>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</si>
  <si>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</si>
  <si>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</si>
  <si>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</si>
  <si>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</si>
  <si>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</si>
  <si>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</si>
  <si>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</si>
  <si>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</si>
  <si>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</si>
  <si>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</si>
  <si>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</si>
  <si>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</si>
  <si>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</si>
  <si>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</si>
  <si>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</si>
  <si>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</si>
  <si>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</si>
  <si>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</si>
  <si>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</si>
  <si>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</si>
  <si>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</si>
  <si>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</si>
  <si>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</si>
  <si>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</si>
  <si>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</si>
  <si>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</si>
  <si>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</si>
  <si>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</si>
  <si>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</si>
  <si>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</si>
  <si>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</si>
  <si>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</si>
  <si>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</si>
  <si>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</si>
  <si>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</si>
  <si>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</si>
  <si>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</si>
  <si>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</si>
  <si>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</si>
  <si>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</si>
  <si>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</si>
  <si>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</si>
  <si>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</si>
  <si>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</si>
  <si>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</si>
  <si>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</si>
  <si>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</si>
  <si>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</si>
  <si>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</si>
  <si>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</si>
  <si>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</si>
  <si>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</si>
  <si>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</si>
  <si>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</si>
  <si>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</si>
  <si>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</si>
  <si>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</si>
  <si>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</si>
  <si>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</si>
  <si>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</si>
  <si>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</si>
  <si>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</si>
  <si>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</si>
  <si>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</si>
  <si>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</si>
  <si>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</si>
  <si>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</si>
  <si>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</si>
  <si>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</si>
  <si>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</si>
  <si>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</si>
  <si>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</si>
  <si>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</si>
  <si>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</si>
  <si>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</si>
  <si>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</si>
  <si>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</si>
  <si>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</si>
  <si>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</si>
  <si>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</si>
  <si>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</si>
  <si>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</si>
  <si>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</si>
  <si>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</si>
  <si>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</si>
  <si>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</si>
  <si>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</si>
  <si>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熊本県荒尾市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</si>
  <si>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</si>
  <si>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</si>
  <si>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</si>
  <si>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</si>
  <si>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</si>
  <si>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</si>
  <si>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</si>
  <si>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</si>
  <si>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</si>
  <si>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</si>
  <si>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</si>
  <si>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</si>
  <si>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</si>
  <si>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</si>
  <si>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</si>
  <si>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</si>
  <si>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</si>
  <si>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</si>
  <si>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</si>
  <si>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</si>
  <si>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</si>
  <si>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</si>
  <si>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</si>
  <si>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</si>
  <si>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</si>
  <si>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</si>
  <si>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</si>
  <si>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</si>
  <si>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</si>
  <si>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</si>
  <si>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</si>
  <si>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</si>
  <si>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</si>
  <si>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</si>
  <si>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</si>
  <si>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</si>
  <si>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</si>
  <si>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</si>
  <si>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</si>
  <si>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</si>
  <si>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</si>
  <si>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</si>
  <si>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</si>
  <si>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</si>
  <si>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</si>
  <si>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</si>
  <si>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</si>
  <si>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</si>
  <si>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</si>
  <si>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</si>
  <si>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</si>
  <si>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</si>
  <si>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</si>
  <si>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</si>
  <si>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</si>
  <si>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</si>
  <si>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</si>
  <si>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</si>
  <si>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</si>
  <si>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</si>
  <si>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</si>
  <si>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</si>
  <si>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</si>
  <si>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</si>
  <si>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</si>
  <si>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</si>
  <si>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</si>
  <si>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</si>
  <si>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</si>
  <si>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</si>
  <si>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</si>
  <si>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</si>
  <si>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</si>
  <si>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</si>
  <si>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</si>
  <si>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</si>
  <si>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</si>
  <si>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</si>
  <si>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</si>
  <si>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</si>
  <si>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</si>
  <si>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</si>
  <si>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</si>
  <si>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</si>
  <si>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</si>
  <si>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</si>
  <si>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</si>
  <si>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</si>
  <si>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</si>
  <si>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</si>
  <si>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</si>
  <si>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</si>
  <si>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</si>
  <si>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</si>
  <si>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</si>
  <si>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</si>
  <si>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</si>
  <si>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</si>
  <si>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</si>
  <si>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</si>
  <si>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</si>
  <si>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</si>
  <si>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</si>
  <si>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</si>
  <si>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</si>
  <si>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</si>
  <si>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</si>
  <si>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</si>
  <si>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</si>
  <si>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</si>
  <si>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</si>
  <si>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</si>
  <si>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</si>
  <si>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</si>
  <si>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</si>
  <si>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</si>
  <si>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</si>
  <si>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</si>
  <si>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</si>
  <si>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</si>
  <si>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</si>
  <si>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</si>
  <si>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</si>
  <si>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</si>
  <si>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</si>
  <si>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</si>
  <si>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</si>
  <si>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</si>
  <si>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</si>
  <si>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</si>
  <si>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</si>
  <si>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</si>
  <si>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</si>
  <si>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</si>
  <si>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</si>
  <si>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</si>
  <si>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</si>
  <si>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</si>
  <si>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</si>
  <si>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</si>
  <si>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</si>
  <si>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</si>
  <si>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</si>
  <si>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</si>
  <si>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</si>
  <si>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</si>
  <si>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</si>
  <si>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</si>
  <si>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</si>
  <si>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熊本県荒尾市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</si>
  <si>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</si>
  <si>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</si>
  <si>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</si>
  <si>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</si>
  <si>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</si>
  <si>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</si>
  <si>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</si>
  <si>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</si>
  <si>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</si>
  <si>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</si>
  <si>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</si>
  <si>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</si>
  <si>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</si>
  <si>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</si>
  <si>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</si>
  <si>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</si>
  <si>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</si>
  <si>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</si>
  <si>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</si>
  <si>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</si>
  <si>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</si>
  <si>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</si>
  <si>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</si>
  <si>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</si>
  <si>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</si>
  <si>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</si>
  <si>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</si>
  <si>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</si>
  <si>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</si>
  <si>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</si>
  <si>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</si>
  <si>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</si>
  <si>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</si>
  <si>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</si>
  <si>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</si>
  <si>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</si>
  <si>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</si>
  <si>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</si>
  <si>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荒尾市水道事業会計</t>
    <phoneticPr fontId="5"/>
  </si>
  <si>
    <t>法適用企業</t>
    <phoneticPr fontId="5"/>
  </si>
  <si>
    <t>荒尾市下水道事業会計</t>
    <phoneticPr fontId="5"/>
  </si>
  <si>
    <t>法適用企業</t>
    <phoneticPr fontId="5"/>
  </si>
  <si>
    <t>荒尾市病院事業会計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</si>
  <si>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</si>
  <si>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</si>
  <si>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</si>
  <si>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</si>
  <si>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</si>
  <si>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</si>
  <si>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</si>
  <si>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</si>
  <si>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</si>
  <si>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</si>
  <si>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</si>
  <si>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</si>
  <si>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</si>
  <si>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</si>
  <si>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</si>
  <si>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</si>
  <si>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</si>
  <si>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</si>
  <si>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</si>
  <si>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</si>
  <si>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</si>
  <si>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</si>
  <si>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</si>
  <si>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</si>
  <si>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</si>
  <si>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</si>
  <si>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</si>
  <si>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</si>
  <si>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</si>
  <si>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</si>
  <si>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</si>
  <si>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</si>
  <si>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</si>
  <si>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</si>
  <si>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</si>
  <si>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</si>
  <si>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</si>
  <si>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</si>
  <si>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</si>
  <si>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</si>
  <si>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</si>
  <si>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</si>
  <si>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</si>
  <si>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</si>
  <si>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</si>
  <si>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</si>
  <si>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</si>
  <si>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</si>
  <si>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</si>
  <si>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</si>
  <si>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</si>
  <si>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</si>
  <si>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</si>
  <si>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</si>
  <si>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</si>
  <si>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</si>
  <si>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</si>
  <si>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</si>
  <si>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</si>
  <si>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荒尾市水道事業会計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</si>
  <si>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</si>
  <si>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荒尾市病院事業会計</t>
    <phoneticPr fontId="5"/>
  </si>
  <si>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</si>
  <si>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</si>
  <si>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</si>
  <si>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</si>
  <si>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</si>
  <si>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</si>
  <si>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</si>
  <si>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</si>
  <si>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</si>
  <si>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</si>
  <si>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</si>
  <si>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</si>
  <si>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</si>
  <si>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</si>
  <si>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</si>
  <si>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</si>
  <si>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</si>
  <si>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</si>
  <si>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</si>
  <si>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</si>
  <si>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</si>
  <si>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</si>
  <si>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</si>
  <si>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</si>
  <si>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</si>
  <si>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</si>
  <si>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</si>
  <si>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</si>
  <si>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</si>
  <si>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</si>
  <si>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</si>
  <si>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</si>
  <si>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</si>
  <si>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</si>
  <si>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</si>
  <si>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</si>
  <si>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</si>
  <si>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</si>
  <si>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</si>
  <si>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</si>
  <si>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</si>
  <si>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</si>
  <si>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</si>
  <si>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</si>
  <si>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</si>
  <si>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</si>
  <si>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</si>
  <si>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</si>
  <si>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</si>
  <si>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</si>
  <si>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</si>
  <si>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</si>
  <si>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</si>
  <si>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</si>
  <si>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</si>
  <si>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</si>
  <si>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</si>
  <si>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</si>
  <si>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</si>
  <si>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</si>
  <si>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</si>
  <si>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</si>
  <si>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</si>
  <si>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</si>
  <si>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</si>
  <si>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</si>
  <si>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</si>
  <si>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</si>
  <si>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</si>
  <si>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</si>
  <si>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</si>
  <si>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</si>
  <si>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</si>
  <si>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</si>
  <si>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</si>
  <si>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</si>
  <si>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</si>
  <si>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</si>
  <si>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</si>
  <si>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</si>
  <si>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</si>
  <si>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</si>
  <si>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</si>
  <si>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</si>
  <si>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</si>
  <si>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</si>
  <si>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0.94</t>
  </si>
  <si>
    <t>荒尾市病院事業会計</t>
  </si>
  <si>
    <t>荒尾市水道事業会計</t>
  </si>
  <si>
    <t>荒尾市介護保険特別会計（保険勘定）</t>
  </si>
  <si>
    <t>荒尾市下水道事業会計</t>
  </si>
  <si>
    <t>荒尾市国民健康保険特別会計</t>
  </si>
  <si>
    <t>▲ 1.51</t>
  </si>
  <si>
    <t>▲ 0.53</t>
  </si>
  <si>
    <t>一般会計</t>
  </si>
  <si>
    <t>荒尾市後期高齢者医療特別会計</t>
  </si>
  <si>
    <t>荒尾市介護保険特別会計（介護サービス勘定）</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</si>
  <si>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</si>
  <si>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</si>
  <si>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</si>
  <si>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</si>
  <si>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</si>
  <si>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</si>
  <si>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</si>
  <si>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</si>
  <si>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</si>
  <si>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</si>
  <si>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</si>
  <si>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</si>
  <si>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熊本得後期高齢者医療広域連合（一般会計）</t>
    <rPh sb="0" eb="2">
      <t>クマモト</t>
    </rPh>
    <rPh sb="2" eb="3">
      <t>エ</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</si>
  <si>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</si>
  <si>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荒尾市土地開発公社</t>
    <rPh sb="0" eb="3">
      <t>アラオシ</t>
    </rPh>
    <rPh sb="3" eb="5">
      <t>トチ</t>
    </rPh>
    <rPh sb="5" eb="7">
      <t>カイハツ</t>
    </rPh>
    <rPh sb="7" eb="9">
      <t>コウシャ</t>
    </rPh>
    <phoneticPr fontId="2"/>
  </si>
  <si>
    <t>荒尾商業開発</t>
    <rPh sb="0" eb="2">
      <t>アラオ</t>
    </rPh>
    <rPh sb="2" eb="4">
      <t>ショウギョウ</t>
    </rPh>
    <rPh sb="4" eb="6">
      <t>カイハツ</t>
    </rPh>
    <phoneticPr fontId="2"/>
  </si>
  <si>
    <t>-</t>
    <phoneticPr fontId="2"/>
  </si>
  <si>
    <t>-</t>
    <phoneticPr fontId="2"/>
  </si>
  <si>
    <t>職員退職手当基金</t>
    <phoneticPr fontId="2"/>
  </si>
  <si>
    <t>公共施設整備基金</t>
    <phoneticPr fontId="2"/>
  </si>
  <si>
    <t>荒尾市の一般廃棄物処理施設建設基金</t>
    <phoneticPr fontId="2"/>
  </si>
  <si>
    <t>社会福祉振興基金</t>
    <phoneticPr fontId="2"/>
  </si>
  <si>
    <t>ふるさと創生基金</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</si>
  <si>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</si>
  <si>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</si>
  <si>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</si>
  <si>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</si>
  <si>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</si>
  <si>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</si>
  <si>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</si>
  <si>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実質公債費比率は類似団体と比較して高い水準にあるものの、減少傾向にある。将来負担比率は数値なしとなっている。
今後は、公共施設の老朽化等による更新・改修工事や市民病院建替事業、土地区画整理事業など多額の臨時的経費の発生が見込まれる。基金の取り崩しや地方債新規発行等に注意しながら、引き続き健全な財政運営に努める。</t>
    <rPh sb="0" eb="2">
      <t>ジッシツ</t>
    </rPh>
    <rPh sb="2" eb="5">
      <t>コウサイヒ</t>
    </rPh>
    <rPh sb="5" eb="7">
      <t>ヒリツ</t>
    </rPh>
    <rPh sb="8" eb="10">
      <t>ルイジ</t>
    </rPh>
    <rPh sb="10" eb="12">
      <t>ダンタイ</t>
    </rPh>
    <rPh sb="13" eb="15">
      <t>ヒカク</t>
    </rPh>
    <rPh sb="17" eb="18">
      <t>タカ</t>
    </rPh>
    <rPh sb="19" eb="21">
      <t>スイジュン</t>
    </rPh>
    <rPh sb="28" eb="30">
      <t>ゲンショウ</t>
    </rPh>
    <rPh sb="30" eb="32">
      <t>ケイコウ</t>
    </rPh>
    <rPh sb="36" eb="38">
      <t>ショウライ</t>
    </rPh>
    <rPh sb="38" eb="40">
      <t>フタン</t>
    </rPh>
    <rPh sb="40" eb="42">
      <t>ヒリツ</t>
    </rPh>
    <rPh sb="43" eb="45">
      <t>スウチ</t>
    </rPh>
    <rPh sb="55" eb="57">
      <t>コンゴ</t>
    </rPh>
    <rPh sb="59" eb="61">
      <t>コウキョウ</t>
    </rPh>
    <rPh sb="61" eb="63">
      <t>シセツ</t>
    </rPh>
    <rPh sb="64" eb="67">
      <t>ロウキュウカ</t>
    </rPh>
    <rPh sb="67" eb="68">
      <t>トウ</t>
    </rPh>
    <rPh sb="71" eb="73">
      <t>コウシン</t>
    </rPh>
    <rPh sb="74" eb="76">
      <t>カイシュウ</t>
    </rPh>
    <rPh sb="76" eb="78">
      <t>コウジ</t>
    </rPh>
    <rPh sb="79" eb="81">
      <t>シミン</t>
    </rPh>
    <rPh sb="81" eb="83">
      <t>ビョウイン</t>
    </rPh>
    <rPh sb="83" eb="85">
      <t>タテカ</t>
    </rPh>
    <rPh sb="85" eb="87">
      <t>ジギョウ</t>
    </rPh>
    <rPh sb="88" eb="90">
      <t>トチ</t>
    </rPh>
    <rPh sb="90" eb="92">
      <t>クカク</t>
    </rPh>
    <rPh sb="92" eb="94">
      <t>セイリ</t>
    </rPh>
    <rPh sb="94" eb="96">
      <t>ジギョウ</t>
    </rPh>
    <rPh sb="116" eb="118">
      <t>キキン</t>
    </rPh>
    <rPh sb="119" eb="120">
      <t>ト</t>
    </rPh>
    <rPh sb="121" eb="122">
      <t>クズ</t>
    </rPh>
    <rPh sb="124" eb="127">
      <t>チホウサイ</t>
    </rPh>
    <rPh sb="127" eb="129">
      <t>シンキ</t>
    </rPh>
    <rPh sb="129" eb="131">
      <t>ハッコウ</t>
    </rPh>
    <rPh sb="131" eb="132">
      <t>トウ</t>
    </rPh>
    <rPh sb="133" eb="135">
      <t>チュウイ</t>
    </rPh>
    <rPh sb="140" eb="141">
      <t>ヒ</t>
    </rPh>
    <rPh sb="142" eb="143">
      <t>ツヅ</t>
    </rPh>
    <rPh sb="144" eb="146">
      <t>ケンゼン</t>
    </rPh>
    <rPh sb="147" eb="149">
      <t>ザイセイ</t>
    </rPh>
    <rPh sb="149" eb="151">
      <t>ウンエイ</t>
    </rPh>
    <rPh sb="152" eb="153">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</si>
  <si>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</si>
  <si>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</si>
  <si>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</si>
  <si>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数値なしとなっているが、有形固定資産減価償却率は、類似団体より高い水準にある。今後は、公共施設の老朽化等による更新・改修工事や市民病院建替事業が計画されているため、基金の取り崩しや地方債新規発行等に注意し、将来負担比率とのバランスを取りながら公共施設総合管理計画に基づき老朽化対策による有形固定資産減価償却率の改善に取り組んでいく。</t>
    <rPh sb="0" eb="2">
      <t>ショウライ</t>
    </rPh>
    <rPh sb="2" eb="4">
      <t>フタン</t>
    </rPh>
    <rPh sb="4" eb="6">
      <t>ヒリツ</t>
    </rPh>
    <rPh sb="7" eb="9">
      <t>スウチ</t>
    </rPh>
    <rPh sb="19" eb="21">
      <t>ユウケイ</t>
    </rPh>
    <rPh sb="21" eb="23">
      <t>コテイ</t>
    </rPh>
    <rPh sb="23" eb="25">
      <t>シサン</t>
    </rPh>
    <rPh sb="25" eb="27">
      <t>ゲンカ</t>
    </rPh>
    <rPh sb="27" eb="29">
      <t>ショウキャク</t>
    </rPh>
    <rPh sb="29" eb="30">
      <t>リツ</t>
    </rPh>
    <rPh sb="32" eb="34">
      <t>ルイジ</t>
    </rPh>
    <rPh sb="34" eb="36">
      <t>ダンタイ</t>
    </rPh>
    <rPh sb="38" eb="39">
      <t>タカ</t>
    </rPh>
    <rPh sb="40" eb="42">
      <t>スイジュン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</si>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</sst>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B6E7-458B-BA41-17B5BAAE8E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56959</c:v>
                </c:pt>
                <c:pt idx="1">
                  <c:v>38031</c:v>
                </c:pt>
                <c:pt idx="2">
                  <c:v>25698</c:v>
                </c:pt>
                <c:pt idx="3">
                  <c:v>24513</c:v>
                </c:pt>
                <c:pt idx="4">
                  <c:v>47282</c:v>
                </c:pt>
              </c:numCache>
            </c:numRef>
          </c:val>
          <c:smooth val="0"/>
          <c:extLst>
            <c:ext xmlns:c16="http://schemas.microsoft.com/office/drawing/2014/chart" uri="{C3380CC4-5D6E-409C-BE32-E72D297353CC}">
              <c16:uniqueId val="{00000001-B6E7-458B-BA41-17B5BAAE8E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3.37</c:v>
                </c:pt>
                <c:pt idx="1">
                  <c:v>6.79</c:v>
                </c:pt>
                <c:pt idx="2">
                  <c:v>4.79</c:v>
                </c:pt>
                <c:pt idx="3">
                  <c:v>3.71</c:v>
                </c:pt>
                <c:pt idx="4">
                  <c:v>0.88</c:v>
                </c:pt>
              </c:numCache>
            </c:numRef>
          </c:val>
          <c:extLst>
            <c:ext xmlns:c16="http://schemas.microsoft.com/office/drawing/2014/chart" uri="{C3380CC4-5D6E-409C-BE32-E72D297353CC}">
              <c16:uniqueId val="{00000000-457B-4098-BF12-CE3FEC16D7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25.04</c:v>
                </c:pt>
                <c:pt idx="1">
                  <c:v>26.1</c:v>
                </c:pt>
                <c:pt idx="2">
                  <c:v>29.81</c:v>
                </c:pt>
                <c:pt idx="3">
                  <c:v>32.4</c:v>
                </c:pt>
                <c:pt idx="4">
                  <c:v>34.11</c:v>
                </c:pt>
              </c:numCache>
            </c:numRef>
          </c:val>
          <c:extLst>
            <c:ext xmlns:c16="http://schemas.microsoft.com/office/drawing/2014/chart" uri="{C3380CC4-5D6E-409C-BE32-E72D297353CC}">
              <c16:uniqueId val="{00000001-457B-4098-BF12-CE3FEC16D7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2.48</c:v>
                </c:pt>
                <c:pt idx="1">
                  <c:v>5.18</c:v>
                </c:pt>
                <c:pt idx="2">
                  <c:v>1.41</c:v>
                </c:pt>
                <c:pt idx="3">
                  <c:v>1.33</c:v>
                </c:pt>
                <c:pt idx="4">
                  <c:v>-0.94</c:v>
                </c:pt>
              </c:numCache>
            </c:numRef>
          </c:val>
          <c:smooth val="0"/>
          <c:extLst>
            <c:ext xmlns:c16="http://schemas.microsoft.com/office/drawing/2014/chart" uri="{C3380CC4-5D6E-409C-BE32-E72D297353CC}">
              <c16:uniqueId val="{00000002-457B-4098-BF12-CE3FEC16D7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C22-4C2F-BCD9-6F7230A452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22-4C2F-BCD9-6F7230A452BC}"/>
            </c:ext>
          </c:extLst>
        </c:ser>
        <c:ser>
          <c:idx val="2"/>
          <c:order val="2"/>
          <c:tx>
            <c:strRef>
              <c:f>データシート!$A$29</c:f>
              <c:strCache>
                <c:ptCount val="1"/>
                <c:pt idx="0">
                  <c:v>荒尾市介護保険特別会計（介護サービス勘定）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0.05</c:v>
                </c:pt>
                <c:pt idx="4">
                  <c:v>#N/A</c:v>
                </c:pt>
                <c:pt idx="5">
                  <c:v>0.14000000000000001</c:v>
                </c:pt>
                <c:pt idx="6">
                  <c:v>#N/A</c:v>
                </c:pt>
                <c:pt idx="7">
                  <c:v>0.03</c:v>
                </c:pt>
                <c:pt idx="8">
                  <c:v>#N/A</c:v>
                </c:pt>
                <c:pt idx="9">
                  <c:v>0</c:v>
                </c:pt>
              </c:numCache>
            </c:numRef>
          </c:val>
          <c:extLst>
            <c:ext xmlns:c16="http://schemas.microsoft.com/office/drawing/2014/chart" uri="{C3380CC4-5D6E-409C-BE32-E72D297353CC}">
              <c16:uniqueId val="{00000002-4C22-4C2F-BCD9-6F7230A452BC}"/>
            </c:ext>
          </c:extLst>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0.09</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3-4C22-4C2F-BCD9-6F7230A452B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3.37</c:v>
                </c:pt>
                <c:pt idx="2">
                  <c:v>#N/A</c:v>
                </c:pt>
                <c:pt idx="3">
                  <c:v>6.78</c:v>
                </c:pt>
                <c:pt idx="4">
                  <c:v>#N/A</c:v>
                </c:pt>
                <c:pt idx="5">
                  <c:v>4.79</c:v>
                </c:pt>
                <c:pt idx="6">
                  <c:v>#N/A</c:v>
                </c:pt>
                <c:pt idx="7">
                  <c:v>3.7</c:v>
                </c:pt>
                <c:pt idx="8">
                  <c:v>#N/A</c:v>
                </c:pt>
                <c:pt idx="9">
                  <c:v>0.88</c:v>
                </c:pt>
              </c:numCache>
            </c:numRef>
          </c:val>
          <c:extLst>
            <c:ext xmlns:c16="http://schemas.microsoft.com/office/drawing/2014/chart" uri="{C3380CC4-5D6E-409C-BE32-E72D297353CC}">
              <c16:uniqueId val="{00000004-4C22-4C2F-BCD9-6F7230A452BC}"/>
            </c:ext>
          </c:extLst>
        </c:ser>
        <c:ser>
          <c:idx val="5"/>
          <c:order val="5"/>
          <c:tx>
            <c:strRef>
              <c:f>データシート!$A$32</c:f>
              <c:strCache>
                <c:ptCount val="1"/>
                <c:pt idx="0">
                  <c:v>荒尾市国民健康保険特別会計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1.51</c:v>
                </c:pt>
                <c:pt idx="1">
                  <c:v>#N/A</c:v>
                </c:pt>
                <c:pt idx="2">
                  <c:v>0.53</c:v>
                </c:pt>
                <c:pt idx="3">
                  <c:v>#N/A</c:v>
                </c:pt>
                <c:pt idx="4">
                  <c:v>#N/A</c:v>
                </c:pt>
                <c:pt idx="5">
                  <c:v>1.1599999999999999</c:v>
                </c:pt>
                <c:pt idx="6">
                  <c:v>#N/A</c:v>
                </c:pt>
                <c:pt idx="7">
                  <c:v>2.5499999999999998</c:v>
                </c:pt>
                <c:pt idx="8">
                  <c:v>#N/A</c:v>
                </c:pt>
                <c:pt idx="9">
                  <c:v>0.97</c:v>
                </c:pt>
              </c:numCache>
            </c:numRef>
          </c:val>
          <c:extLst>
            <c:ext xmlns:c16="http://schemas.microsoft.com/office/drawing/2014/chart" uri="{C3380CC4-5D6E-409C-BE32-E72D297353CC}">
              <c16:uniqueId val="{00000005-4C22-4C2F-BCD9-6F7230A452BC}"/>
            </c:ext>
          </c:extLst>
        </c:ser>
        <c:ser>
          <c:idx val="6"/>
          <c:order val="6"/>
          <c:tx>
            <c:strRef>
              <c:f>データシート!$A$33</c:f>
              <c:strCache>
                <c:ptCount val="1"/>
                <c:pt idx="0">
                  <c:v>荒尾市下水道事業会計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2.0099999999999998</c:v>
                </c:pt>
                <c:pt idx="2">
                  <c:v>#N/A</c:v>
                </c:pt>
                <c:pt idx="3">
                  <c:v>2.31</c:v>
                </c:pt>
                <c:pt idx="4">
                  <c:v>#N/A</c:v>
                </c:pt>
                <c:pt idx="5">
                  <c:v>2.21</c:v>
                </c:pt>
                <c:pt idx="6">
                  <c:v>#N/A</c:v>
                </c:pt>
                <c:pt idx="7">
                  <c:v>2.2799999999999998</c:v>
                </c:pt>
                <c:pt idx="8">
                  <c:v>#N/A</c:v>
                </c:pt>
                <c:pt idx="9">
                  <c:v>2.1800000000000002</c:v>
                </c:pt>
              </c:numCache>
            </c:numRef>
          </c:val>
          <c:extLst>
            <c:ext xmlns:c16="http://schemas.microsoft.com/office/drawing/2014/chart" uri="{C3380CC4-5D6E-409C-BE32-E72D297353CC}">
              <c16:uniqueId val="{00000006-4C22-4C2F-BCD9-6F7230A452BC}"/>
            </c:ext>
          </c:extLst>
        </c:ser>
        <c:ser>
          <c:idx val="7"/>
          <c:order val="7"/>
          <c:tx>
            <c:strRef>
              <c:f>データシート!$A$34</c:f>
              <c:strCache>
                <c:ptCount val="1"/>
                <c:pt idx="0">
                  <c:v>荒尾市介護保険特別会計（保険勘定）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1.1000000000000001</c:v>
                </c:pt>
                <c:pt idx="2">
                  <c:v>#N/A</c:v>
                </c:pt>
                <c:pt idx="3">
                  <c:v>1.84</c:v>
                </c:pt>
                <c:pt idx="4">
                  <c:v>#N/A</c:v>
                </c:pt>
                <c:pt idx="5">
                  <c:v>3.23</c:v>
                </c:pt>
                <c:pt idx="6">
                  <c:v>#N/A</c:v>
                </c:pt>
                <c:pt idx="7">
                  <c:v>3.56</c:v>
                </c:pt>
                <c:pt idx="8">
                  <c:v>#N/A</c:v>
                </c:pt>
                <c:pt idx="9">
                  <c:v>2.93</c:v>
                </c:pt>
              </c:numCache>
            </c:numRef>
          </c:val>
          <c:extLst>
            <c:ext xmlns:c16="http://schemas.microsoft.com/office/drawing/2014/chart" uri="{C3380CC4-5D6E-409C-BE32-E72D297353CC}">
              <c16:uniqueId val="{00000007-4C22-4C2F-BCD9-6F7230A452BC}"/>
            </c:ext>
          </c:extLst>
        </c:ser>
        <c:ser>
          <c:idx val="8"/>
          <c:order val="8"/>
          <c:tx>
            <c:strRef>
              <c:f>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5.58</c:v>
                </c:pt>
                <c:pt idx="2">
                  <c:v>#N/A</c:v>
                </c:pt>
                <c:pt idx="3">
                  <c:v>5.47</c:v>
                </c:pt>
                <c:pt idx="4">
                  <c:v>#N/A</c:v>
                </c:pt>
                <c:pt idx="5">
                  <c:v>5.81</c:v>
                </c:pt>
                <c:pt idx="6">
                  <c:v>#N/A</c:v>
                </c:pt>
                <c:pt idx="7">
                  <c:v>5.74</c:v>
                </c:pt>
                <c:pt idx="8">
                  <c:v>#N/A</c:v>
                </c:pt>
                <c:pt idx="9">
                  <c:v>6.21</c:v>
                </c:pt>
              </c:numCache>
            </c:numRef>
          </c:val>
          <c:extLst>
            <c:ext xmlns:c16="http://schemas.microsoft.com/office/drawing/2014/chart" uri="{C3380CC4-5D6E-409C-BE32-E72D297353CC}">
              <c16:uniqueId val="{00000008-4C22-4C2F-BCD9-6F7230A452BC}"/>
            </c:ext>
          </c:extLst>
        </c:ser>
        <c:ser>
          <c:idx val="9"/>
          <c:order val="9"/>
          <c:tx>
            <c:strRef>
              <c:f>データシート!$A$36</c:f>
              <c:strCache>
                <c:ptCount val="1"/>
                <c:pt idx="0">
                  <c:v>荒尾市病院事業会計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1.88</c:v>
                </c:pt>
                <c:pt idx="4">
                  <c:v>#N/A</c:v>
                </c:pt>
                <c:pt idx="5">
                  <c:v>4.68</c:v>
                </c:pt>
                <c:pt idx="6">
                  <c:v>#N/A</c:v>
                </c:pt>
                <c:pt idx="7">
                  <c:v>5.4</c:v>
                </c:pt>
                <c:pt idx="8">
                  <c:v>#N/A</c:v>
                </c:pt>
                <c:pt idx="9">
                  <c:v>6.42</c:v>
                </c:pt>
              </c:numCache>
            </c:numRef>
          </c:val>
          <c:extLst>
            <c:ext xmlns:c16="http://schemas.microsoft.com/office/drawing/2014/chart" uri="{C3380CC4-5D6E-409C-BE32-E72D297353CC}">
              <c16:uniqueId val="{00000009-4C22-4C2F-BCD9-6F7230A452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1479</c:v>
                </c:pt>
                <c:pt idx="5">
                  <c:v>1473</c:v>
                </c:pt>
                <c:pt idx="8">
                  <c:v>1452</c:v>
                </c:pt>
                <c:pt idx="11">
                  <c:v>1399</c:v>
                </c:pt>
                <c:pt idx="14">
                  <c:v>1359</c:v>
                </c:pt>
              </c:numCache>
            </c:numRef>
          </c:val>
          <c:extLst>
            <c:ext xmlns:c16="http://schemas.microsoft.com/office/drawing/2014/chart" uri="{C3380CC4-5D6E-409C-BE32-E72D297353CC}">
              <c16:uniqueId val="{00000000-0D33-4F02-B06A-DB7E0D48B8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33-4F02-B06A-DB7E0D48B8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9</c:v>
                </c:pt>
                <c:pt idx="6">
                  <c:v>13</c:v>
                </c:pt>
                <c:pt idx="9">
                  <c:v>7</c:v>
                </c:pt>
                <c:pt idx="12">
                  <c:v>7</c:v>
                </c:pt>
              </c:numCache>
            </c:numRef>
          </c:val>
          <c:extLst>
            <c:ext xmlns:c16="http://schemas.microsoft.com/office/drawing/2014/chart" uri="{C3380CC4-5D6E-409C-BE32-E72D297353CC}">
              <c16:uniqueId val="{00000002-0D33-4F02-B06A-DB7E0D48B8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146</c:v>
                </c:pt>
                <c:pt idx="3">
                  <c:v>101</c:v>
                </c:pt>
                <c:pt idx="6">
                  <c:v>99</c:v>
                </c:pt>
                <c:pt idx="9">
                  <c:v>100</c:v>
                </c:pt>
                <c:pt idx="12">
                  <c:v>39</c:v>
                </c:pt>
              </c:numCache>
            </c:numRef>
          </c:val>
          <c:extLst>
            <c:ext xmlns:c16="http://schemas.microsoft.com/office/drawing/2014/chart" uri="{C3380CC4-5D6E-409C-BE32-E72D297353CC}">
              <c16:uniqueId val="{00000003-0D33-4F02-B06A-DB7E0D48B8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886</c:v>
                </c:pt>
                <c:pt idx="3">
                  <c:v>837</c:v>
                </c:pt>
                <c:pt idx="6">
                  <c:v>769</c:v>
                </c:pt>
                <c:pt idx="9">
                  <c:v>633</c:v>
                </c:pt>
                <c:pt idx="12">
                  <c:v>708</c:v>
                </c:pt>
              </c:numCache>
            </c:numRef>
          </c:val>
          <c:extLst>
            <c:ext xmlns:c16="http://schemas.microsoft.com/office/drawing/2014/chart" uri="{C3380CC4-5D6E-409C-BE32-E72D297353CC}">
              <c16:uniqueId val="{00000004-0D33-4F02-B06A-DB7E0D48B8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33-4F02-B06A-DB7E0D48B8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33-4F02-B06A-DB7E0D48B8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1606</c:v>
                </c:pt>
                <c:pt idx="3">
                  <c:v>1487</c:v>
                </c:pt>
                <c:pt idx="6">
                  <c:v>1621</c:v>
                </c:pt>
                <c:pt idx="9">
                  <c:v>1584</c:v>
                </c:pt>
                <c:pt idx="12">
                  <c:v>1596</c:v>
                </c:pt>
              </c:numCache>
            </c:numRef>
          </c:val>
          <c:extLst>
            <c:ext xmlns:c16="http://schemas.microsoft.com/office/drawing/2014/chart" uri="{C3380CC4-5D6E-409C-BE32-E72D297353CC}">
              <c16:uniqueId val="{00000007-0D33-4F02-B06A-DB7E0D48B8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1168</c:v>
                </c:pt>
                <c:pt idx="2">
                  <c:v>#N/A</c:v>
                </c:pt>
                <c:pt idx="3">
                  <c:v>#N/A</c:v>
                </c:pt>
                <c:pt idx="4">
                  <c:v>961</c:v>
                </c:pt>
                <c:pt idx="5">
                  <c:v>#N/A</c:v>
                </c:pt>
                <c:pt idx="6">
                  <c:v>#N/A</c:v>
                </c:pt>
                <c:pt idx="7">
                  <c:v>1050</c:v>
                </c:pt>
                <c:pt idx="8">
                  <c:v>#N/A</c:v>
                </c:pt>
                <c:pt idx="9">
                  <c:v>#N/A</c:v>
                </c:pt>
                <c:pt idx="10">
                  <c:v>925</c:v>
                </c:pt>
                <c:pt idx="11">
                  <c:v>#N/A</c:v>
                </c:pt>
                <c:pt idx="12">
                  <c:v>#N/A</c:v>
                </c:pt>
                <c:pt idx="13">
                  <c:v>991</c:v>
                </c:pt>
                <c:pt idx="14">
                  <c:v>#N/A</c:v>
                </c:pt>
              </c:numCache>
            </c:numRef>
          </c:val>
          <c:smooth val="0"/>
          <c:extLst>
            <c:ext xmlns:c16="http://schemas.microsoft.com/office/drawing/2014/chart" uri="{C3380CC4-5D6E-409C-BE32-E72D297353CC}">
              <c16:uniqueId val="{00000008-0D33-4F02-B06A-DB7E0D48B8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15455</c:v>
                </c:pt>
                <c:pt idx="5">
                  <c:v>15442</c:v>
                </c:pt>
                <c:pt idx="8">
                  <c:v>14873</c:v>
                </c:pt>
                <c:pt idx="11">
                  <c:v>14805</c:v>
                </c:pt>
                <c:pt idx="14">
                  <c:v>14877</c:v>
                </c:pt>
              </c:numCache>
            </c:numRef>
          </c:val>
          <c:extLst>
            <c:ext xmlns:c16="http://schemas.microsoft.com/office/drawing/2014/chart" uri="{C3380CC4-5D6E-409C-BE32-E72D297353CC}">
              <c16:uniqueId val="{00000000-1F8D-496B-B54F-BB808A4DD8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1406</c:v>
                </c:pt>
                <c:pt idx="5">
                  <c:v>1449</c:v>
                </c:pt>
                <c:pt idx="8">
                  <c:v>1404</c:v>
                </c:pt>
                <c:pt idx="11">
                  <c:v>1316</c:v>
                </c:pt>
                <c:pt idx="14">
                  <c:v>1102</c:v>
                </c:pt>
              </c:numCache>
            </c:numRef>
          </c:val>
          <c:extLst>
            <c:ext xmlns:c16="http://schemas.microsoft.com/office/drawing/2014/chart" uri="{C3380CC4-5D6E-409C-BE32-E72D297353CC}">
              <c16:uniqueId val="{00000001-1F8D-496B-B54F-BB808A4DD8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6237</c:v>
                </c:pt>
                <c:pt idx="5">
                  <c:v>6663</c:v>
                </c:pt>
                <c:pt idx="8">
                  <c:v>7765</c:v>
                </c:pt>
                <c:pt idx="11">
                  <c:v>8152</c:v>
                </c:pt>
                <c:pt idx="14">
                  <c:v>8566</c:v>
                </c:pt>
              </c:numCache>
            </c:numRef>
          </c:val>
          <c:extLst>
            <c:ext xmlns:c16="http://schemas.microsoft.com/office/drawing/2014/chart" uri="{C3380CC4-5D6E-409C-BE32-E72D297353CC}">
              <c16:uniqueId val="{00000002-1F8D-496B-B54F-BB808A4DD8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8D-496B-B54F-BB808A4DD8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8D-496B-B54F-BB808A4DD8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5-1F8D-496B-B54F-BB808A4DD8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2052</c:v>
                </c:pt>
                <c:pt idx="3">
                  <c:v>1905</c:v>
                </c:pt>
                <c:pt idx="6">
                  <c:v>1928</c:v>
                </c:pt>
                <c:pt idx="9">
                  <c:v>1930</c:v>
                </c:pt>
                <c:pt idx="12">
                  <c:v>1862</c:v>
                </c:pt>
              </c:numCache>
            </c:numRef>
          </c:val>
          <c:extLst>
            <c:ext xmlns:c16="http://schemas.microsoft.com/office/drawing/2014/chart" uri="{C3380CC4-5D6E-409C-BE32-E72D297353CC}">
              <c16:uniqueId val="{00000006-1F8D-496B-B54F-BB808A4DD8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778</c:v>
                </c:pt>
                <c:pt idx="3">
                  <c:v>671</c:v>
                </c:pt>
                <c:pt idx="6">
                  <c:v>614</c:v>
                </c:pt>
                <c:pt idx="9">
                  <c:v>506</c:v>
                </c:pt>
                <c:pt idx="12">
                  <c:v>577</c:v>
                </c:pt>
              </c:numCache>
            </c:numRef>
          </c:val>
          <c:extLst>
            <c:ext xmlns:c16="http://schemas.microsoft.com/office/drawing/2014/chart" uri="{C3380CC4-5D6E-409C-BE32-E72D297353CC}">
              <c16:uniqueId val="{00000007-1F8D-496B-B54F-BB808A4DD8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7048</c:v>
                </c:pt>
                <c:pt idx="3">
                  <c:v>6534</c:v>
                </c:pt>
                <c:pt idx="6">
                  <c:v>6243</c:v>
                </c:pt>
                <c:pt idx="9">
                  <c:v>6040</c:v>
                </c:pt>
                <c:pt idx="12">
                  <c:v>6058</c:v>
                </c:pt>
              </c:numCache>
            </c:numRef>
          </c:val>
          <c:extLst>
            <c:ext xmlns:c16="http://schemas.microsoft.com/office/drawing/2014/chart" uri="{C3380CC4-5D6E-409C-BE32-E72D297353CC}">
              <c16:uniqueId val="{00000008-1F8D-496B-B54F-BB808A4DD8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224</c:v>
                </c:pt>
                <c:pt idx="3">
                  <c:v>203</c:v>
                </c:pt>
                <c:pt idx="6">
                  <c:v>184</c:v>
                </c:pt>
                <c:pt idx="9">
                  <c:v>165</c:v>
                </c:pt>
                <c:pt idx="12">
                  <c:v>145</c:v>
                </c:pt>
              </c:numCache>
            </c:numRef>
          </c:val>
          <c:extLst>
            <c:ext xmlns:c16="http://schemas.microsoft.com/office/drawing/2014/chart" uri="{C3380CC4-5D6E-409C-BE32-E72D297353CC}">
              <c16:uniqueId val="{00000009-1F8D-496B-B54F-BB808A4DD8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15660</c:v>
                </c:pt>
                <c:pt idx="3">
                  <c:v>15918</c:v>
                </c:pt>
                <c:pt idx="6">
                  <c:v>15543</c:v>
                </c:pt>
                <c:pt idx="9">
                  <c:v>15100</c:v>
                </c:pt>
                <c:pt idx="12">
                  <c:v>15240</c:v>
                </c:pt>
              </c:numCache>
            </c:numRef>
          </c:val>
          <c:extLst>
            <c:ext xmlns:c16="http://schemas.microsoft.com/office/drawing/2014/chart" uri="{C3380CC4-5D6E-409C-BE32-E72D297353CC}">
              <c16:uniqueId val="{0000000A-1F8D-496B-B54F-BB808A4DD8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2664</c:v>
                </c:pt>
                <c:pt idx="2">
                  <c:v>#N/A</c:v>
                </c:pt>
                <c:pt idx="3">
                  <c:v>#N/A</c:v>
                </c:pt>
                <c:pt idx="4">
                  <c:v>1678</c:v>
                </c:pt>
                <c:pt idx="5">
                  <c:v>#N/A</c:v>
                </c:pt>
                <c:pt idx="6">
                  <c:v>#N/A</c:v>
                </c:pt>
                <c:pt idx="7">
                  <c:v>472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8D-496B-B54F-BB808A4DD8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3500</c:v>
                </c:pt>
                <c:pt idx="1">
                  <c:v>3784</c:v>
                </c:pt>
                <c:pt idx="2">
                  <c:v>4004</c:v>
                </c:pt>
              </c:numCache>
            </c:numRef>
          </c:val>
          <c:extLst>
            <c:ext xmlns:c16="http://schemas.microsoft.com/office/drawing/2014/chart" uri="{C3380CC4-5D6E-409C-BE32-E72D297353CC}">
              <c16:uniqueId val="{00000000-C3B8-45B7-9214-38FBE657D2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1083</c:v>
                </c:pt>
                <c:pt idx="1">
                  <c:v>1083</c:v>
                </c:pt>
                <c:pt idx="2">
                  <c:v>944</c:v>
                </c:pt>
              </c:numCache>
            </c:numRef>
          </c:val>
          <c:extLst>
            <c:ext xmlns:c16="http://schemas.microsoft.com/office/drawing/2014/chart" uri="{C3380CC4-5D6E-409C-BE32-E72D297353CC}">
              <c16:uniqueId val="{00000001-C3B8-45B7-9214-38FBE657D2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1754</c:v>
                </c:pt>
                <c:pt idx="1">
                  <c:v>1839</c:v>
                </c:pt>
                <c:pt idx="2">
                  <c:v>1918</c:v>
                </c:pt>
              </c:numCache>
            </c:numRef>
          </c:val>
          <c:extLst>
            <c:ext xmlns:c16="http://schemas.microsoft.com/office/drawing/2014/chart" uri="{C3380CC4-5D6E-409C-BE32-E72D297353CC}">
              <c16:uniqueId val="{00000002-C3B8-45B7-9214-38FBE657D2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{FF7CB637-EE2C-4776-92F7-B7B30B8579CE}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04C-4E75-B816-A060A88EEF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{C22E6EC8-E254-4CBC-B110-8138687092E0}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4C-4E75-B816-A060A88EEF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{B29BF4DB-24E3-4532-8A0D-7FE643314CF8}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4C-4E75-B816-A060A88EEF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{4C45F355-088D-4D6B-9594-89B4D5F6F920}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4C-4E75-B816-A060A88EEF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{05E67C6F-F9B3-4987-9254-83BE96830914}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4C-4E75-B816-A060A88EEF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{B7D1F9CA-A281-47AC-B718-66A8F94C3B15}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04C-4E75-B816-A060A88EEF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{DC5A3943-350F-431A-B3CD-A9F5F9B7FB18}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04C-4E75-B816-A060A88EEF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{C89F7FA5-30EB-486E-B6AF-2447131F5857}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04C-4E75-B816-A060A88EEF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{2FA37978-53D8-4429-A176-E185A2D241E0}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04C-4E75-B816-A060A88EEF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61.3</c:v>
                </c:pt>
                <c:pt idx="16">
                  <c:v>60.5</c:v>
                </c:pt>
                <c:pt idx="24">
                  <c:v>62.3</c:v>
                </c:pt>
                <c:pt idx="32">
                  <c:v>63.4</c:v>
                </c:pt>
              </c:numCache>
            </c:numRef>
          </c:xVal>
          <c:yVal>
            <c:numRef>
              <c:f>公会計指標分析・財政指標組合せ分析表!$BP$51:$DC$51</c:f>
              <c:numCache>
                <c:formatCode>#,##0.0;"▲ "#,##0.0</c:formatCode>
                <c:ptCount val="40"/>
                <c:pt idx="8">
                  <c:v>15.9</c:v>
                </c:pt>
                <c:pt idx="16">
                  <c:v>4.5</c:v>
                </c:pt>
              </c:numCache>
            </c:numRef>
          </c:yVal>
          <c:smooth val="0"/>
          <c:extLst>
            <c:ext xmlns:c16="http://schemas.microsoft.com/office/drawing/2014/chart" uri="{C3380CC4-5D6E-409C-BE32-E72D297353CC}">
              <c16:uniqueId val="{00000009-704C-4E75-B816-A060A88EEF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{25E54B06-35AB-4D23-9A87-D764F32FDDB7}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04C-4E75-B816-A060A88EEF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{8BDCCB54-B607-45D9-96D8-C54134C76EB4}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4C-4E75-B816-A060A88EEF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{2182D6D9-A15B-4856-B610-6900A8391CDB}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4C-4E75-B816-A060A88EEF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{1DAA5854-C887-4DE4-8342-611C582B5EED}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4C-4E75-B816-A060A88EEF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{E9ECBC40-27FE-4E77-A0CD-B007F303A316}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4C-4E75-B816-A060A88EEF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{6CD581C1-2F7D-4EBB-82A1-6AA739290A66}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04C-4E75-B816-A060A88EEF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{C0D75944-D0B8-41A0-97CF-89868A333736}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04C-4E75-B816-A060A88EEF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{214F4C01-529D-4B02-8987-DF019FE17A99}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04C-4E75-B816-A060A88EEF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{026E4FDE-0DE3-4BD2-B858-737BACF4A807}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04C-4E75-B816-A060A88EEF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704C-4E75-B816-A060A88EEF05}"/>
            </c:ext>
          </c:extLst>
        </c:ser>
        <c:dLbls>
          <c:showLegendKey val="0"/>
          <c:showVal val="1"/>
          <c:showCatName val="0"/>
          <c:showSerName val="0"/>
          <c:showPercent val="0"/>
          <c:showBubbleSize val="0"/>
        </c:dLbls>
        <c:axId val="46179840"/>
        <c:axId val="46181760"/>
      </c:scatterChart>
      <c:valAx>
        <c:axId val="46179840"/>
        <c:scaling>
          <c:orientation val="minMax"/>
          <c:max val="61.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{2D6D647C-5CFA-4423-9591-010D200AF811}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D2B-4C7D-903A-B36C6046FA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{A3D22652-0007-424C-BBC3-61F93F59D96C}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2B-4C7D-903A-B36C6046FA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{92F68556-9B95-4A01-B65B-A594A5AEC5B2}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2B-4C7D-903A-B36C6046FA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{3CC82D36-0167-47F5-8CF8-D6DBEC8EEE46}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2B-4C7D-903A-B36C6046FA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{AB90BCBA-09BE-440A-8AF2-C13FF4F0C857}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2B-4C7D-903A-B36C6046FA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{F82EBB88-EC68-4536-9181-87AEFDC189E1}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D2B-4C7D-903A-B36C6046FA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{1E9785DB-8F18-498B-9A85-A83F0935C603}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D2B-4C7D-903A-B36C6046FAF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{C2B992A3-003B-45C0-A561-1C59CF82F159}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D2B-4C7D-903A-B36C6046FAF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{D5861CA6-3ACD-4B09-87DB-793A0A68B2A0}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D2B-4C7D-903A-B36C6046FA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10.8</c:v>
                </c:pt>
                <c:pt idx="16">
                  <c:v>10.199999999999999</c:v>
                </c:pt>
                <c:pt idx="24">
                  <c:v>9.3000000000000007</c:v>
                </c:pt>
                <c:pt idx="32">
                  <c:v>9.4</c:v>
                </c:pt>
              </c:numCache>
            </c:numRef>
          </c:xVal>
          <c:yVal>
            <c:numRef>
              <c:f>公会計指標分析・財政指標組合せ分析表!$BP$73:$DC$73</c:f>
              <c:numCache>
                <c:formatCode>#,##0.0;"▲ "#,##0.0</c:formatCode>
                <c:ptCount val="40"/>
                <c:pt idx="0">
                  <c:v>26.1</c:v>
                </c:pt>
                <c:pt idx="8">
                  <c:v>15.9</c:v>
                </c:pt>
                <c:pt idx="16">
                  <c:v>4.5</c:v>
                </c:pt>
              </c:numCache>
            </c:numRef>
          </c:yVal>
          <c:smooth val="0"/>
          <c:extLst>
            <c:ext xmlns:c16="http://schemas.microsoft.com/office/drawing/2014/chart" uri="{C3380CC4-5D6E-409C-BE32-E72D297353CC}">
              <c16:uniqueId val="{00000009-DD2B-4C7D-903A-B36C6046FA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{004E120A-AB52-4EC9-BA42-365E7BD3B511}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D2B-4C7D-903A-B36C6046FA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{3718CF83-7A88-4BDA-BF21-D04330C80287}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2B-4C7D-903A-B36C6046FA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{E37421CF-202B-4C40-8EE5-A139636DCA6E}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2B-4C7D-903A-B36C6046FA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{BF1F2F62-D2A0-4EC2-AB34-832BEE0E29C1}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2B-4C7D-903A-B36C6046FA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{D3D38757-9D6A-43D2-9F41-05DA56F2AF55}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2B-4C7D-903A-B36C6046FAF6}"/>
                </c:ext>
              </c:extLst>
            </c:dLbl>
            <c:dLbl>
              <c:idx val="8"/>
              <c:layout>
                <c:manualLayout>
                  <c:x val="-2.507058739742140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{61E41147-FC81-4C76-9DB8-585935B7248C}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D2B-4C7D-903A-B36C6046FAF6}"/>
                </c:ext>
              </c:extLst>
            </c:dLbl>
            <c:dLbl>
              <c:idx val="16"/>
              <c:layout>
                <c:manualLayout>
                  <c:x val="-3.832539584079985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{776EC562-757F-4F7B-AEEB-D8283E28DB82}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D2B-4C7D-903A-B36C6046FA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{30071631-B460-4D29-8C0D-AB0DCBF4412D}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D2B-4C7D-903A-B36C6046FA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{26E738CF-26E4-4790-9CCC-161EAB5F0BA8}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D2B-4C7D-903A-B36C6046FA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D2B-4C7D-903A-B36C6046FAF6}"/>
            </c:ext>
          </c:extLst>
        </c:ser>
        <c:dLbls>
          <c:showLegendKey val="0"/>
          <c:showVal val="1"/>
          <c:showCatName val="0"/>
          <c:showSerName val="0"/>
          <c:showPercent val="0"/>
          <c:showBubbleSize val="0"/>
        </c:dLbls>
        <c:axId val="84219776"/>
        <c:axId val="84234240"/>
      </c:scatterChart>
      <c:valAx>
        <c:axId val="84219776"/>
        <c:scaling>
          <c:orientation val="minMax"/>
          <c:max val="12.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年度から第三セクター等改革推進債が増加し、以降は横ばいで推移している。</a:t>
          </a:r>
        </a:p>
        <a:p>
          <a:r>
            <a:rPr kumimoji="1" lang="ja-JP" altLang="en-US" sz="1200">
              <a:latin typeface="ＭＳ ゴシック" pitchFamily="49" charset="-128"/>
              <a:ea typeface="ＭＳ ゴシック" pitchFamily="49" charset="-128"/>
            </a:rPr>
            <a:t>・公営企業債の元利償還金に対する繰入金：</a:t>
          </a:r>
          <a:r>
            <a:rPr kumimoji="1" lang="en-US" altLang="ja-JP" sz="1200">
              <a:latin typeface="ＭＳ ゴシック" pitchFamily="49" charset="-128"/>
              <a:ea typeface="ＭＳ ゴシック" pitchFamily="49" charset="-128"/>
            </a:rPr>
            <a:t>H25</a:t>
          </a:r>
          <a:r>
            <a:rPr kumimoji="1" lang="ja-JP" altLang="en-US" sz="1200">
              <a:latin typeface="ＭＳ ゴシック" pitchFamily="49" charset="-128"/>
              <a:ea typeface="ＭＳ ゴシック" pitchFamily="49" charset="-128"/>
            </a:rPr>
            <a:t>年度から水道事業会計において、ありあけ浄水場の給水開始に伴い、その償還が始まったことで増加、以降は減少している。</a:t>
          </a:r>
        </a:p>
        <a:p>
          <a:r>
            <a:rPr kumimoji="1" lang="ja-JP" altLang="en-US" sz="1200">
              <a:latin typeface="ＭＳ ゴシック" pitchFamily="49" charset="-128"/>
              <a:ea typeface="ＭＳ ゴシック" pitchFamily="49" charset="-128"/>
            </a:rPr>
            <a:t>・組合等が起こした地方債の元利償還金に対する負担金等：有明広域行政事務組合と大牟田・荒尾清掃施設組合の負担金である。</a:t>
          </a:r>
        </a:p>
        <a:p>
          <a:r>
            <a:rPr kumimoji="1" lang="ja-JP" altLang="en-US" sz="1200">
              <a:latin typeface="ＭＳ ゴシック" pitchFamily="49" charset="-128"/>
              <a:ea typeface="ＭＳ ゴシック" pitchFamily="49" charset="-128"/>
            </a:rPr>
            <a:t>・債務負担行為に基づく支出額：</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年度から工業団地土地購入として発生した。</a:t>
          </a:r>
        </a:p>
        <a:p>
          <a:r>
            <a:rPr kumimoji="1" lang="ja-JP" altLang="en-US" sz="1200">
              <a:latin typeface="ＭＳ ゴシック" pitchFamily="49" charset="-128"/>
              <a:ea typeface="ＭＳ ゴシック" pitchFamily="49" charset="-128"/>
            </a:rPr>
            <a:t>・算入公債費等：過去の起債に対する基準財政需要額であり、横ばいで推移している。</a:t>
          </a:r>
        </a:p>
        <a:p>
          <a:r>
            <a:rPr kumimoji="1" lang="ja-JP" altLang="en-US" sz="1200">
              <a:latin typeface="ＭＳ ゴシック" pitchFamily="49" charset="-128"/>
              <a:ea typeface="ＭＳ ゴシック" pitchFamily="49" charset="-128"/>
            </a:rPr>
            <a:t>・実質公債費比率の分子：</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年度から増減があるものの、ほぼ横ばいで推移している。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年度に競馬組合解散に伴う第三セクター等改革推進債の起債により増加。以降は微減で推移している。</a:t>
          </a:r>
        </a:p>
        <a:p>
          <a:r>
            <a:rPr kumimoji="1" lang="ja-JP" altLang="en-US" sz="1300">
              <a:latin typeface="ＭＳ ゴシック" pitchFamily="49" charset="-128"/>
              <a:ea typeface="ＭＳ ゴシック" pitchFamily="49" charset="-128"/>
            </a:rPr>
            <a:t>・債務負担行為に基づく支出予定額：近年、新たな事業を行っていないことから年々減少傾向にある。</a:t>
          </a:r>
        </a:p>
        <a:p>
          <a:r>
            <a:rPr kumimoji="1" lang="ja-JP" altLang="en-US" sz="1300">
              <a:latin typeface="ＭＳ ゴシック" pitchFamily="49" charset="-128"/>
              <a:ea typeface="ＭＳ ゴシック" pitchFamily="49" charset="-128"/>
            </a:rPr>
            <a:t>・公営企業債等繰入見込額：</a:t>
          </a:r>
          <a:r>
            <a:rPr kumimoji="1" lang="en-US" altLang="ja-JP" sz="1300">
              <a:latin typeface="ＭＳ ゴシック" pitchFamily="49" charset="-128"/>
              <a:ea typeface="ＭＳ ゴシック" pitchFamily="49" charset="-128"/>
            </a:rPr>
            <a:t>H20</a:t>
          </a:r>
          <a:r>
            <a:rPr kumimoji="1" lang="ja-JP" altLang="en-US" sz="1300">
              <a:latin typeface="ＭＳ ゴシック" pitchFamily="49" charset="-128"/>
              <a:ea typeface="ＭＳ ゴシック" pitchFamily="49" charset="-128"/>
            </a:rPr>
            <a:t>年度からは減少傾向にあった。水道事業会計、病院事業会計の増加により</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H24</a:t>
          </a:r>
          <a:r>
            <a:rPr kumimoji="1" lang="ja-JP" altLang="en-US" sz="1300">
              <a:latin typeface="ＭＳ ゴシック" pitchFamily="49" charset="-128"/>
              <a:ea typeface="ＭＳ ゴシック" pitchFamily="49" charset="-128"/>
            </a:rPr>
            <a:t>年度と増加に転じたものの、</a:t>
          </a:r>
          <a:r>
            <a:rPr kumimoji="1" lang="en-US" altLang="ja-JP" sz="1300">
              <a:latin typeface="ＭＳ ゴシック" pitchFamily="49" charset="-128"/>
              <a:ea typeface="ＭＳ ゴシック" pitchFamily="49" charset="-128"/>
            </a:rPr>
            <a:t>H25</a:t>
          </a:r>
          <a:r>
            <a:rPr kumimoji="1" lang="ja-JP" altLang="en-US" sz="1300">
              <a:latin typeface="ＭＳ ゴシック" pitchFamily="49" charset="-128"/>
              <a:ea typeface="ＭＳ ゴシック" pitchFamily="49" charset="-128"/>
            </a:rPr>
            <a:t>年度から再び減少していたが、</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年度では、新市民病院建設関連事業の影響により、病院事業会計において増加となっている。</a:t>
          </a:r>
        </a:p>
        <a:p>
          <a:r>
            <a:rPr kumimoji="1" lang="ja-JP" altLang="en-US" sz="1300">
              <a:latin typeface="ＭＳ ゴシック" pitchFamily="49" charset="-128"/>
              <a:ea typeface="ＭＳ ゴシック" pitchFamily="49" charset="-128"/>
            </a:rPr>
            <a:t>・組合等負担等見込額：有明広域行政事務組合、大牟田・荒尾清掃施設組合の負担金であり、減少傾向であったが、</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年度では、消防本部建設事業の影響で増加となっている。</a:t>
          </a:r>
        </a:p>
        <a:p>
          <a:r>
            <a:rPr kumimoji="1" lang="ja-JP" altLang="en-US" sz="1300">
              <a:latin typeface="ＭＳ ゴシック" pitchFamily="49" charset="-128"/>
              <a:ea typeface="ＭＳ ゴシック" pitchFamily="49" charset="-128"/>
            </a:rPr>
            <a:t>・充当可能基金：増加傾向にあり、</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年度も財政調整基金や一般廃棄物処理施設建設基金へ積立を行っている。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企業の施設整備に伴う固定資産税の増収等による前年度の決算剰余金から「財政調整基金」に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百万円積み立てた。さらに、一般廃棄物処理施設の大規模改修等に備えるため、「荒尾市の一般廃棄物処理施設建設基金」に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千万円、健やかで安心した子育てができるまちづくりや次世代を担う人材育成に役立てるため、「子ども未来基金」に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百万円を積み立てた。また「ふるさと創生基金」から地域の振興や活性化に資する事業のため、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今後も「財政調整基金」＋「減債基金」で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億円以上を維持する方針である。短期的には「荒尾市の一般廃棄物処理施設建設基金」について、継続して一定額を積み増ししていく予定である。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荒尾子ども未来基金：子どもたちが地域の中で健やかに育ち、次世代を担う人材として成長することに役立てる事業の推進。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荒尾市の一般廃棄物処理施設建設基金：一般廃棄物処理施設建設に備える。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公共施設整備基金：公共施設の整備に要する財源の確保。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荒尾市子ども未来基金：寄付額と同額を市も積み立てることにより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百万円積み立てた。一方で、英語検定チャレンジ助成事業等に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荒尾市の一般廃棄物処理施設建設基金：一般廃棄物処理施設の大規模改修等に備えて、財政事情を考慮しながら、継続して一定額を積み立てる。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荒尾子ども未来基金：子どもたちが地域の中で健やかに育ち、次世代を担う人材として成長することに役立てる事業の推進のため、積極的に活用していく。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公共施設整備基金：公共施設の大規模更新を控え、公共施設総合管理計画に基づき個別施設計画を策定した上で、基金の活用について検討していく。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企業の施設整備に伴う固定資産税の増収等による前年度の決算剰余金を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百万円積み立てた。一方、取り崩しは行わなかった。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食センターの建替えや道の駅の建設、南新地土区画整理事業の推進やその他老朽化した公共施設の更新など控えているため、安定かつ持続可能な財政健全を維持しながら、必要に応じて取り崩し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年度第三セクター債元利償還金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百万円を取り崩し、償還を行った。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第三セクター債については、令和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年度に償還が終了する。元利償還金は合計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百万円）であり、減債基金を財源に償還を行っていく予定。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52,822
52,506
57.37
22,049,906
21,657,435
103,746
11,736,127
15,240,496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年度に策定した公共施設等総合管理計画において計画期間中に施設総量の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％削減を目標として掲げている。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有形固定資産減価償却率は類似団体平均より高い状況であるが、今後公共施設総合管理計画に基づき公共施設の老朽化対策に取り組んでいく。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0" name="直線コネクタ 69"/>
        <xdr:cNvCxnSpPr/>
      </xdr:nvCxnSpPr>
      <xdr:spPr>
        <a:xfrm flipV="1">
          <a:off x="4760595" y="4542336"/>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3" name="有形固定資産減価償却率最大値テキスト"/>
        <xdr:cNvSpPr txBox="1"/>
      </xdr:nvSpPr>
      <xdr:spPr>
        <a:xfrm>
          <a:off x="4813300" y="431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4" name="直線コネクタ 73"/>
        <xdr:cNvCxnSpPr/>
      </xdr:nvCxnSpPr>
      <xdr:spPr>
        <a:xfrm>
          <a:off x="4673600" y="454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5" name="有形固定資産減価償却率平均値テキスト"/>
        <xdr:cNvSpPr txBox="1"/>
      </xdr:nvSpPr>
      <xdr:spPr>
        <a:xfrm>
          <a:off x="4813300" y="5040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6" name="フローチャート: 判断 75"/>
        <xdr:cNvSpPr/>
      </xdr:nvSpPr>
      <xdr:spPr>
        <a:xfrm>
          <a:off x="47117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7" name="フローチャート: 判断 76"/>
        <xdr:cNvSpPr/>
      </xdr:nvSpPr>
      <xdr:spPr>
        <a:xfrm>
          <a:off x="40005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8" name="フローチャート: 判断 77"/>
        <xdr:cNvSpPr/>
      </xdr:nvSpPr>
      <xdr:spPr>
        <a:xfrm>
          <a:off x="3238500" y="50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9" name="フローチャート: 判断 78"/>
        <xdr:cNvSpPr/>
      </xdr:nvSpPr>
      <xdr:spPr>
        <a:xfrm>
          <a:off x="2476500" y="515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5" name="楕円 84"/>
        <xdr:cNvSpPr/>
      </xdr:nvSpPr>
      <xdr:spPr>
        <a:xfrm>
          <a:off x="47117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6" name="有形固定資産減価償却率該当値テキスト"/>
        <xdr:cNvSpPr txBox="1"/>
      </xdr:nvSpPr>
      <xdr:spPr>
        <a:xfrm>
          <a:off x="4813300" y="480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12972</xdr:rowOff>
    </xdr:from>
    <xdr:to>
      <xdr:col>19</xdr:col>
      <xdr:colOff>187325</xdr:colOff>
      <xdr:row>29</xdr:row>
      <xdr:rowOff>114572</xdr:rowOff>
    </xdr:to>
    <xdr:sp macro="" textlink="">
      <xdr:nvSpPr>
        <xdr:cNvPr id="87" name="楕円 86"/>
        <xdr:cNvSpPr/>
      </xdr:nvSpPr>
      <xdr:spPr>
        <a:xfrm>
          <a:off x="4000500" y="49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63772</xdr:rowOff>
    </xdr:to>
    <xdr:cxnSp macro="">
      <xdr:nvCxnSpPr>
        <xdr:cNvPr id="88" name="直線コネクタ 87"/>
        <xdr:cNvCxnSpPr/>
      </xdr:nvCxnSpPr>
      <xdr:spPr>
        <a:xfrm flipV="1">
          <a:off x="4051300" y="5001895"/>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9" name="楕円 88"/>
        <xdr:cNvSpPr/>
      </xdr:nvSpPr>
      <xdr:spPr>
        <a:xfrm>
          <a:off x="3238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119289</xdr:rowOff>
    </xdr:to>
    <xdr:cxnSp macro="">
      <xdr:nvCxnSpPr>
        <xdr:cNvPr id="90" name="直線コネクタ 89"/>
        <xdr:cNvCxnSpPr/>
      </xdr:nvCxnSpPr>
      <xdr:spPr>
        <a:xfrm flipV="1">
          <a:off x="3289300" y="503582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91" name="楕円 90"/>
        <xdr:cNvSpPr/>
      </xdr:nvSpPr>
      <xdr:spPr>
        <a:xfrm>
          <a:off x="24765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119289</xdr:rowOff>
    </xdr:to>
    <xdr:cxnSp macro="">
      <xdr:nvCxnSpPr>
        <xdr:cNvPr id="92" name="直線コネクタ 91"/>
        <xdr:cNvCxnSpPr/>
      </xdr:nvCxnSpPr>
      <xdr:spPr>
        <a:xfrm>
          <a:off x="2527300" y="5066665"/>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3" name="n_1aveValue有形固定資産減価償却率"/>
        <xdr:cNvSpPr txBox="1"/>
      </xdr:nvSpPr>
      <xdr:spPr>
        <a:xfrm>
          <a:off x="3836044" y="517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4" name="n_2aveValue有形固定資産減価償却率"/>
        <xdr:cNvSpPr txBox="1"/>
      </xdr:nvSpPr>
      <xdr:spPr>
        <a:xfrm>
          <a:off x="3086744" y="51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5" name="n_3aveValue有形固定資産減価償却率"/>
        <xdr:cNvSpPr txBox="1"/>
      </xdr:nvSpPr>
      <xdr:spPr>
        <a:xfrm>
          <a:off x="2324744" y="5247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131099</xdr:rowOff>
    </xdr:from>
    <xdr:ext cx="405111" cy="259045"/>
    <xdr:sp macro="" textlink="">
      <xdr:nvSpPr>
        <xdr:cNvPr id="96" name="n_1mainValue有形固定資産減価償却率"/>
        <xdr:cNvSpPr txBox="1"/>
      </xdr:nvSpPr>
      <xdr:spPr>
        <a:xfrm>
          <a:off x="3836044" y="47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97" name="n_2mainValue有形固定資産減価償却率"/>
        <xdr:cNvSpPr txBox="1"/>
      </xdr:nvSpPr>
      <xdr:spPr>
        <a:xfrm>
          <a:off x="3086744" y="481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8" name="n_3mainValue有形固定資産減価償却率"/>
        <xdr:cNvSpPr txBox="1"/>
      </xdr:nvSpPr>
      <xdr:spPr>
        <a:xfrm>
          <a:off x="2324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が類似団体と比較して低いため、債務償還比率は類似団体平均より低い数値になっている。今後、公共施設の更新・改修等に伴う地方債発行額が増加することが想定されるが、引き続き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7" name="直線コネクタ 126"/>
        <xdr:cNvCxnSpPr/>
      </xdr:nvCxnSpPr>
      <xdr:spPr>
        <a:xfrm flipV="1">
          <a:off x="14793595" y="4553783"/>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0" name="債務償還比率最大値テキスト"/>
        <xdr:cNvSpPr txBox="1"/>
      </xdr:nvSpPr>
      <xdr:spPr>
        <a:xfrm>
          <a:off x="14846300" y="43290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1" name="直線コネクタ 130"/>
        <xdr:cNvCxnSpPr/>
      </xdr:nvCxnSpPr>
      <xdr:spPr>
        <a:xfrm>
          <a:off x="14706600" y="455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2" name="債務償還比率平均値テキスト"/>
        <xdr:cNvSpPr txBox="1"/>
      </xdr:nvSpPr>
      <xdr:spPr>
        <a:xfrm>
          <a:off x="14846300" y="5009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3" name="フローチャート: 判断 132"/>
        <xdr:cNvSpPr/>
      </xdr:nvSpPr>
      <xdr:spPr>
        <a:xfrm>
          <a:off x="14744700" y="51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4" name="フローチャート: 判断 133"/>
        <xdr:cNvSpPr/>
      </xdr:nvSpPr>
      <xdr:spPr>
        <a:xfrm>
          <a:off x="14033500" y="51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115323</xdr:rowOff>
    </xdr:from>
    <xdr:to>
      <xdr:col>76</xdr:col>
      <xdr:colOff>73025</xdr:colOff>
      <xdr:row>32</xdr:row>
      <xdr:rowOff>45473</xdr:rowOff>
    </xdr:to>
    <xdr:sp macro="" textlink="">
      <xdr:nvSpPr>
        <xdr:cNvPr id="140" name="楕円 139"/>
        <xdr:cNvSpPr/>
      </xdr:nvSpPr>
      <xdr:spPr>
        <a:xfrm>
          <a:off x="14744700" y="54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93750</xdr:rowOff>
    </xdr:from>
    <xdr:ext cx="469744" cy="259045"/>
    <xdr:sp macro="" textlink="">
      <xdr:nvSpPr>
        <xdr:cNvPr id="141" name="債務償還比率該当値テキスト"/>
        <xdr:cNvSpPr txBox="1"/>
      </xdr:nvSpPr>
      <xdr:spPr>
        <a:xfrm>
          <a:off x="14846300" y="54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100930</xdr:rowOff>
    </xdr:from>
    <xdr:to>
      <xdr:col>72</xdr:col>
      <xdr:colOff>123825</xdr:colOff>
      <xdr:row>32</xdr:row>
      <xdr:rowOff>31080</xdr:rowOff>
    </xdr:to>
    <xdr:sp macro="" textlink="">
      <xdr:nvSpPr>
        <xdr:cNvPr id="142" name="楕円 141"/>
        <xdr:cNvSpPr/>
      </xdr:nvSpPr>
      <xdr:spPr>
        <a:xfrm>
          <a:off x="14033500" y="5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151730</xdr:rowOff>
    </xdr:from>
    <xdr:to>
      <xdr:col>76</xdr:col>
      <xdr:colOff>22225</xdr:colOff>
      <xdr:row>31</xdr:row>
      <xdr:rowOff>166123</xdr:rowOff>
    </xdr:to>
    <xdr:cxnSp macro="">
      <xdr:nvCxnSpPr>
        <xdr:cNvPr id="143" name="直線コネクタ 142"/>
        <xdr:cNvCxnSpPr/>
      </xdr:nvCxnSpPr>
      <xdr:spPr>
        <a:xfrm>
          <a:off x="14084300" y="5466680"/>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4" name="n_1aveValue債務償還比率"/>
        <xdr:cNvSpPr txBox="1"/>
      </xdr:nvSpPr>
      <xdr:spPr>
        <a:xfrm>
          <a:off x="13836727" y="48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22207</xdr:rowOff>
    </xdr:from>
    <xdr:ext cx="469744" cy="259045"/>
    <xdr:sp macro="" textlink="">
      <xdr:nvSpPr>
        <xdr:cNvPr id="145" name="n_1mainValue債務償還比率"/>
        <xdr:cNvSpPr txBox="1"/>
      </xdr:nvSpPr>
      <xdr:spPr>
        <a:xfrm>
          <a:off x="13836727" y="55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52,822
52,506
57.37
22,049,906
21,657,435
103,746
11,736,127
15,240,496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2" name="楕円 71"/>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3" name="【道路】&#10;有形固定資産減価償却率該当値テキスト"/>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4" name="楕円 73"/>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120287</xdr:rowOff>
    </xdr:to>
    <xdr:cxnSp macro="">
      <xdr:nvCxnSpPr>
        <xdr:cNvPr id="75" name="直線コネクタ 74"/>
        <xdr:cNvCxnSpPr/>
      </xdr:nvCxnSpPr>
      <xdr:spPr>
        <a:xfrm flipV="1">
          <a:off x="3797300" y="627126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6" name="楕円 75"/>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120287</xdr:rowOff>
    </xdr:from>
    <xdr:to>
      <xdr:col>19</xdr:col>
      <xdr:colOff>177800</xdr:colOff>
      <xdr:row>36</xdr:row>
      <xdr:rowOff>149678</xdr:rowOff>
    </xdr:to>
    <xdr:cxnSp macro="">
      <xdr:nvCxnSpPr>
        <xdr:cNvPr id="77" name="直線コネクタ 76"/>
        <xdr:cNvCxnSpPr/>
      </xdr:nvCxnSpPr>
      <xdr:spPr>
        <a:xfrm flipV="1">
          <a:off x="2908300" y="62924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92347</xdr:rowOff>
    </xdr:from>
    <xdr:to>
      <xdr:col>10</xdr:col>
      <xdr:colOff>165100</xdr:colOff>
      <xdr:row>37</xdr:row>
      <xdr:rowOff>22497</xdr:rowOff>
    </xdr:to>
    <xdr:sp macro="" textlink="">
      <xdr:nvSpPr>
        <xdr:cNvPr id="78" name="楕円 77"/>
        <xdr:cNvSpPr/>
      </xdr:nvSpPr>
      <xdr:spPr>
        <a:xfrm>
          <a:off x="1968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143147</xdr:rowOff>
    </xdr:from>
    <xdr:to>
      <xdr:col>15</xdr:col>
      <xdr:colOff>50800</xdr:colOff>
      <xdr:row>36</xdr:row>
      <xdr:rowOff>149678</xdr:rowOff>
    </xdr:to>
    <xdr:cxnSp macro="">
      <xdr:nvCxnSpPr>
        <xdr:cNvPr id="79" name="直線コネクタ 78"/>
        <xdr:cNvCxnSpPr/>
      </xdr:nvCxnSpPr>
      <xdr:spPr>
        <a:xfrm>
          <a:off x="2019300" y="63153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3" name="n_1mainValue【道路】&#10;有形固定資産減価償却率"/>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4" name="n_2mainValue【道路】&#10;有形固定資産減価償却率"/>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39024</xdr:rowOff>
    </xdr:from>
    <xdr:ext cx="405111" cy="259045"/>
    <xdr:sp macro="" textlink="">
      <xdr:nvSpPr>
        <xdr:cNvPr id="85" name="n_3mainValue【道路】&#10;有形固定資産減価償却率"/>
        <xdr:cNvSpPr txBox="1"/>
      </xdr:nvSpPr>
      <xdr:spPr>
        <a:xfrm>
          <a:off x="1816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79680</xdr:rowOff>
    </xdr:from>
    <xdr:to>
      <xdr:col>55</xdr:col>
      <xdr:colOff>50800</xdr:colOff>
      <xdr:row>42</xdr:row>
      <xdr:rowOff>9830</xdr:rowOff>
    </xdr:to>
    <xdr:sp macro="" textlink="">
      <xdr:nvSpPr>
        <xdr:cNvPr id="124" name="楕円 123"/>
        <xdr:cNvSpPr/>
      </xdr:nvSpPr>
      <xdr:spPr>
        <a:xfrm>
          <a:off x="10426700" y="71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80708</xdr:rowOff>
    </xdr:from>
    <xdr:to>
      <xdr:col>50</xdr:col>
      <xdr:colOff>165100</xdr:colOff>
      <xdr:row>42</xdr:row>
      <xdr:rowOff>10858</xdr:rowOff>
    </xdr:to>
    <xdr:sp macro="" textlink="">
      <xdr:nvSpPr>
        <xdr:cNvPr id="126" name="楕円 125"/>
        <xdr:cNvSpPr/>
      </xdr:nvSpPr>
      <xdr:spPr>
        <a:xfrm>
          <a:off x="9588500" y="71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130480</xdr:rowOff>
    </xdr:from>
    <xdr:to>
      <xdr:col>55</xdr:col>
      <xdr:colOff>0</xdr:colOff>
      <xdr:row>41</xdr:row>
      <xdr:rowOff>131508</xdr:rowOff>
    </xdr:to>
    <xdr:cxnSp macro="">
      <xdr:nvCxnSpPr>
        <xdr:cNvPr id="127" name="直線コネクタ 126"/>
        <xdr:cNvCxnSpPr/>
      </xdr:nvCxnSpPr>
      <xdr:spPr>
        <a:xfrm flipV="1">
          <a:off x="9639300" y="7159930"/>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81661</xdr:rowOff>
    </xdr:from>
    <xdr:to>
      <xdr:col>46</xdr:col>
      <xdr:colOff>38100</xdr:colOff>
      <xdr:row>42</xdr:row>
      <xdr:rowOff>11811</xdr:rowOff>
    </xdr:to>
    <xdr:sp macro="" textlink="">
      <xdr:nvSpPr>
        <xdr:cNvPr id="128" name="楕円 127"/>
        <xdr:cNvSpPr/>
      </xdr:nvSpPr>
      <xdr:spPr>
        <a:xfrm>
          <a:off x="8699500" y="71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131508</xdr:rowOff>
    </xdr:from>
    <xdr:to>
      <xdr:col>50</xdr:col>
      <xdr:colOff>114300</xdr:colOff>
      <xdr:row>41</xdr:row>
      <xdr:rowOff>132461</xdr:rowOff>
    </xdr:to>
    <xdr:cxnSp macro="">
      <xdr:nvCxnSpPr>
        <xdr:cNvPr id="129" name="直線コネクタ 128"/>
        <xdr:cNvCxnSpPr/>
      </xdr:nvCxnSpPr>
      <xdr:spPr>
        <a:xfrm flipV="1">
          <a:off x="8750300" y="716095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82931</xdr:rowOff>
    </xdr:from>
    <xdr:to>
      <xdr:col>41</xdr:col>
      <xdr:colOff>101600</xdr:colOff>
      <xdr:row>42</xdr:row>
      <xdr:rowOff>13081</xdr:rowOff>
    </xdr:to>
    <xdr:sp macro="" textlink="">
      <xdr:nvSpPr>
        <xdr:cNvPr id="130" name="楕円 129"/>
        <xdr:cNvSpPr/>
      </xdr:nvSpPr>
      <xdr:spPr>
        <a:xfrm>
          <a:off x="7810500" y="71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132461</xdr:rowOff>
    </xdr:from>
    <xdr:to>
      <xdr:col>45</xdr:col>
      <xdr:colOff>177800</xdr:colOff>
      <xdr:row>41</xdr:row>
      <xdr:rowOff>133731</xdr:rowOff>
    </xdr:to>
    <xdr:cxnSp macro="">
      <xdr:nvCxnSpPr>
        <xdr:cNvPr id="131" name="直線コネクタ 130"/>
        <xdr:cNvCxnSpPr/>
      </xdr:nvCxnSpPr>
      <xdr:spPr>
        <a:xfrm flipV="1">
          <a:off x="7861300" y="716191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1985</xdr:rowOff>
    </xdr:from>
    <xdr:ext cx="469744" cy="259045"/>
    <xdr:sp macro="" textlink="">
      <xdr:nvSpPr>
        <xdr:cNvPr id="135" name="n_1mainValue【道路】&#10;一人当たり延長"/>
        <xdr:cNvSpPr txBox="1"/>
      </xdr:nvSpPr>
      <xdr:spPr>
        <a:xfrm>
          <a:off x="9391727" y="72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2938</xdr:rowOff>
    </xdr:from>
    <xdr:ext cx="469744" cy="259045"/>
    <xdr:sp macro="" textlink="">
      <xdr:nvSpPr>
        <xdr:cNvPr id="136" name="n_2mainValue【道路】&#10;一人当たり延長"/>
        <xdr:cNvSpPr txBox="1"/>
      </xdr:nvSpPr>
      <xdr:spPr>
        <a:xfrm>
          <a:off x="8515427" y="720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4208</xdr:rowOff>
    </xdr:from>
    <xdr:ext cx="469744" cy="259045"/>
    <xdr:sp macro="" textlink="">
      <xdr:nvSpPr>
        <xdr:cNvPr id="137" name="n_3mainValue【道路】&#10;一人当たり延長"/>
        <xdr:cNvSpPr txBox="1"/>
      </xdr:nvSpPr>
      <xdr:spPr>
        <a:xfrm>
          <a:off x="7626427" y="720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8" name="楕円 177"/>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79" name="【橋りょう・トンネル】&#10;有形固定資産減価償却率該当値テキスト"/>
        <xdr:cNvSpPr txBox="1"/>
      </xdr:nvSpPr>
      <xdr:spPr>
        <a:xfrm>
          <a:off x="4673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80" name="楕円 179"/>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55517</xdr:rowOff>
    </xdr:to>
    <xdr:cxnSp macro="">
      <xdr:nvCxnSpPr>
        <xdr:cNvPr id="181" name="直線コネクタ 180"/>
        <xdr:cNvCxnSpPr/>
      </xdr:nvCxnSpPr>
      <xdr:spPr>
        <a:xfrm flipV="1">
          <a:off x="3797300" y="103147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82" name="楕円 181"/>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83276</xdr:rowOff>
    </xdr:to>
    <xdr:cxnSp macro="">
      <xdr:nvCxnSpPr>
        <xdr:cNvPr id="183" name="直線コネクタ 182"/>
        <xdr:cNvCxnSpPr/>
      </xdr:nvCxnSpPr>
      <xdr:spPr>
        <a:xfrm flipV="1">
          <a:off x="2908300" y="1034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84" name="楕円 183"/>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83276</xdr:rowOff>
    </xdr:to>
    <xdr:cxnSp macro="">
      <xdr:nvCxnSpPr>
        <xdr:cNvPr id="185" name="直線コネクタ 184"/>
        <xdr:cNvCxnSpPr/>
      </xdr:nvCxnSpPr>
      <xdr:spPr>
        <a:xfrm>
          <a:off x="2019300" y="10370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89" name="n_1mainValue【橋りょう・トンネ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125203</xdr:rowOff>
    </xdr:from>
    <xdr:ext cx="405111" cy="259045"/>
    <xdr:sp macro="" textlink="">
      <xdr:nvSpPr>
        <xdr:cNvPr id="190" name="n_2mainValue【橋りょう・トンネル】&#10;有形固定資産減価償却率"/>
        <xdr:cNvSpPr txBox="1"/>
      </xdr:nvSpPr>
      <xdr:spPr>
        <a:xfrm>
          <a:off x="2705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125203</xdr:rowOff>
    </xdr:from>
    <xdr:ext cx="405111" cy="259045"/>
    <xdr:sp macro="" textlink="">
      <xdr:nvSpPr>
        <xdr:cNvPr id="191" name="n_3mainValue【橋りょう・トンネル】&#10;有形固定資産減価償却率"/>
        <xdr:cNvSpPr txBox="1"/>
      </xdr:nvSpPr>
      <xdr:spPr>
        <a:xfrm>
          <a:off x="1816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150347</xdr:rowOff>
    </xdr:from>
    <xdr:to>
      <xdr:col>55</xdr:col>
      <xdr:colOff>50800</xdr:colOff>
      <xdr:row>64</xdr:row>
      <xdr:rowOff>80497</xdr:rowOff>
    </xdr:to>
    <xdr:sp macro="" textlink="">
      <xdr:nvSpPr>
        <xdr:cNvPr id="230" name="楕円 229"/>
        <xdr:cNvSpPr/>
      </xdr:nvSpPr>
      <xdr:spPr>
        <a:xfrm>
          <a:off x="10426700" y="109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65274</xdr:rowOff>
    </xdr:from>
    <xdr:ext cx="534377" cy="259045"/>
    <xdr:sp macro="" textlink="">
      <xdr:nvSpPr>
        <xdr:cNvPr id="231" name="【橋りょう・トンネル】&#10;一人当たり有形固定資産（償却資産）額該当値テキスト"/>
        <xdr:cNvSpPr txBox="1"/>
      </xdr:nvSpPr>
      <xdr:spPr>
        <a:xfrm>
          <a:off x="10515600" y="1086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150878</xdr:rowOff>
    </xdr:from>
    <xdr:to>
      <xdr:col>50</xdr:col>
      <xdr:colOff>165100</xdr:colOff>
      <xdr:row>64</xdr:row>
      <xdr:rowOff>81028</xdr:rowOff>
    </xdr:to>
    <xdr:sp macro="" textlink="">
      <xdr:nvSpPr>
        <xdr:cNvPr id="232" name="楕円 231"/>
        <xdr:cNvSpPr/>
      </xdr:nvSpPr>
      <xdr:spPr>
        <a:xfrm>
          <a:off x="9588500" y="109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29697</xdr:rowOff>
    </xdr:from>
    <xdr:to>
      <xdr:col>55</xdr:col>
      <xdr:colOff>0</xdr:colOff>
      <xdr:row>64</xdr:row>
      <xdr:rowOff>30228</xdr:rowOff>
    </xdr:to>
    <xdr:cxnSp macro="">
      <xdr:nvCxnSpPr>
        <xdr:cNvPr id="233" name="直線コネクタ 232"/>
        <xdr:cNvCxnSpPr/>
      </xdr:nvCxnSpPr>
      <xdr:spPr>
        <a:xfrm flipV="1">
          <a:off x="9639300" y="11002497"/>
          <a:ext cx="8382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151328</xdr:rowOff>
    </xdr:from>
    <xdr:to>
      <xdr:col>46</xdr:col>
      <xdr:colOff>38100</xdr:colOff>
      <xdr:row>64</xdr:row>
      <xdr:rowOff>81478</xdr:rowOff>
    </xdr:to>
    <xdr:sp macro="" textlink="">
      <xdr:nvSpPr>
        <xdr:cNvPr id="234" name="楕円 233"/>
        <xdr:cNvSpPr/>
      </xdr:nvSpPr>
      <xdr:spPr>
        <a:xfrm>
          <a:off x="8699500" y="109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30228</xdr:rowOff>
    </xdr:from>
    <xdr:to>
      <xdr:col>50</xdr:col>
      <xdr:colOff>114300</xdr:colOff>
      <xdr:row>64</xdr:row>
      <xdr:rowOff>30678</xdr:rowOff>
    </xdr:to>
    <xdr:cxnSp macro="">
      <xdr:nvCxnSpPr>
        <xdr:cNvPr id="235" name="直線コネクタ 234"/>
        <xdr:cNvCxnSpPr/>
      </xdr:nvCxnSpPr>
      <xdr:spPr>
        <a:xfrm flipV="1">
          <a:off x="8750300" y="11003028"/>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151749</xdr:rowOff>
    </xdr:from>
    <xdr:to>
      <xdr:col>41</xdr:col>
      <xdr:colOff>101600</xdr:colOff>
      <xdr:row>64</xdr:row>
      <xdr:rowOff>81899</xdr:rowOff>
    </xdr:to>
    <xdr:sp macro="" textlink="">
      <xdr:nvSpPr>
        <xdr:cNvPr id="236" name="楕円 235"/>
        <xdr:cNvSpPr/>
      </xdr:nvSpPr>
      <xdr:spPr>
        <a:xfrm>
          <a:off x="7810500" y="109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30678</xdr:rowOff>
    </xdr:from>
    <xdr:to>
      <xdr:col>45</xdr:col>
      <xdr:colOff>177800</xdr:colOff>
      <xdr:row>64</xdr:row>
      <xdr:rowOff>31099</xdr:rowOff>
    </xdr:to>
    <xdr:cxnSp macro="">
      <xdr:nvCxnSpPr>
        <xdr:cNvPr id="237" name="直線コネクタ 236"/>
        <xdr:cNvCxnSpPr/>
      </xdr:nvCxnSpPr>
      <xdr:spPr>
        <a:xfrm flipV="1">
          <a:off x="7861300" y="11003478"/>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72155</xdr:rowOff>
    </xdr:from>
    <xdr:ext cx="534377" cy="259045"/>
    <xdr:sp macro="" textlink="">
      <xdr:nvSpPr>
        <xdr:cNvPr id="241" name="n_1mainValue【橋りょう・トンネル】&#10;一人当たり有形固定資産（償却資産）額"/>
        <xdr:cNvSpPr txBox="1"/>
      </xdr:nvSpPr>
      <xdr:spPr>
        <a:xfrm>
          <a:off x="9359411" y="110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72605</xdr:rowOff>
    </xdr:from>
    <xdr:ext cx="534377" cy="259045"/>
    <xdr:sp macro="" textlink="">
      <xdr:nvSpPr>
        <xdr:cNvPr id="242" name="n_2mainValue【橋りょう・トンネル】&#10;一人当たり有形固定資産（償却資産）額"/>
        <xdr:cNvSpPr txBox="1"/>
      </xdr:nvSpPr>
      <xdr:spPr>
        <a:xfrm>
          <a:off x="8483111" y="110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73026</xdr:rowOff>
    </xdr:from>
    <xdr:ext cx="534377" cy="259045"/>
    <xdr:sp macro="" textlink="">
      <xdr:nvSpPr>
        <xdr:cNvPr id="243" name="n_3mainValue【橋りょう・トンネル】&#10;一人当たり有形固定資産（償却資産）額"/>
        <xdr:cNvSpPr txBox="1"/>
      </xdr:nvSpPr>
      <xdr:spPr>
        <a:xfrm>
          <a:off x="7594111" y="110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83" name="楕円 282"/>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284" name="【公営住宅】&#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285" name="楕円 284"/>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1905</xdr:rowOff>
    </xdr:to>
    <xdr:cxnSp macro="">
      <xdr:nvCxnSpPr>
        <xdr:cNvPr id="286" name="直線コネクタ 285"/>
        <xdr:cNvCxnSpPr/>
      </xdr:nvCxnSpPr>
      <xdr:spPr>
        <a:xfrm flipV="1">
          <a:off x="3797300" y="140550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160655</xdr:rowOff>
    </xdr:from>
    <xdr:to>
      <xdr:col>15</xdr:col>
      <xdr:colOff>101600</xdr:colOff>
      <xdr:row>82</xdr:row>
      <xdr:rowOff>90805</xdr:rowOff>
    </xdr:to>
    <xdr:sp macro="" textlink="">
      <xdr:nvSpPr>
        <xdr:cNvPr id="287" name="楕円 286"/>
        <xdr:cNvSpPr/>
      </xdr:nvSpPr>
      <xdr:spPr>
        <a:xfrm>
          <a:off x="2857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40005</xdr:rowOff>
    </xdr:to>
    <xdr:cxnSp macro="">
      <xdr:nvCxnSpPr>
        <xdr:cNvPr id="288" name="直線コネクタ 287"/>
        <xdr:cNvCxnSpPr/>
      </xdr:nvCxnSpPr>
      <xdr:spPr>
        <a:xfrm flipV="1">
          <a:off x="2908300" y="1406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89" name="楕円 288"/>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40005</xdr:rowOff>
    </xdr:to>
    <xdr:cxnSp macro="">
      <xdr:nvCxnSpPr>
        <xdr:cNvPr id="290" name="直線コネクタ 289"/>
        <xdr:cNvCxnSpPr/>
      </xdr:nvCxnSpPr>
      <xdr:spPr>
        <a:xfrm>
          <a:off x="2019300" y="1406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294" name="n_1mainValue【公営住宅】&#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5" name="n_2main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43832</xdr:rowOff>
    </xdr:from>
    <xdr:ext cx="405111" cy="259045"/>
    <xdr:sp macro="" textlink="">
      <xdr:nvSpPr>
        <xdr:cNvPr id="296" name="n_3mainValue【公営住宅】&#10;有形固定資産減価償却率"/>
        <xdr:cNvSpPr txBox="1"/>
      </xdr:nvSpPr>
      <xdr:spPr>
        <a:xfrm>
          <a:off x="1816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8637</xdr:rowOff>
    </xdr:from>
    <xdr:to>
      <xdr:col>55</xdr:col>
      <xdr:colOff>50800</xdr:colOff>
      <xdr:row>79</xdr:row>
      <xdr:rowOff>110237</xdr:rowOff>
    </xdr:to>
    <xdr:sp macro="" textlink="">
      <xdr:nvSpPr>
        <xdr:cNvPr id="335" name="楕円 334"/>
        <xdr:cNvSpPr/>
      </xdr:nvSpPr>
      <xdr:spPr>
        <a:xfrm>
          <a:off x="10426700" y="135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95014</xdr:rowOff>
    </xdr:from>
    <xdr:ext cx="469744" cy="259045"/>
    <xdr:sp macro="" textlink="">
      <xdr:nvSpPr>
        <xdr:cNvPr id="336" name="【公営住宅】&#10;一人当たり面積該当値テキスト"/>
        <xdr:cNvSpPr txBox="1"/>
      </xdr:nvSpPr>
      <xdr:spPr>
        <a:xfrm>
          <a:off x="10515600" y="1346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165608</xdr:rowOff>
    </xdr:from>
    <xdr:to>
      <xdr:col>50</xdr:col>
      <xdr:colOff>165100</xdr:colOff>
      <xdr:row>79</xdr:row>
      <xdr:rowOff>95758</xdr:rowOff>
    </xdr:to>
    <xdr:sp macro="" textlink="">
      <xdr:nvSpPr>
        <xdr:cNvPr id="337" name="楕円 336"/>
        <xdr:cNvSpPr/>
      </xdr:nvSpPr>
      <xdr:spPr>
        <a:xfrm>
          <a:off x="9588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44958</xdr:rowOff>
    </xdr:from>
    <xdr:to>
      <xdr:col>55</xdr:col>
      <xdr:colOff>0</xdr:colOff>
      <xdr:row>79</xdr:row>
      <xdr:rowOff>59437</xdr:rowOff>
    </xdr:to>
    <xdr:cxnSp macro="">
      <xdr:nvCxnSpPr>
        <xdr:cNvPr id="338" name="直線コネクタ 337"/>
        <xdr:cNvCxnSpPr/>
      </xdr:nvCxnSpPr>
      <xdr:spPr>
        <a:xfrm>
          <a:off x="9639300" y="13589508"/>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151892</xdr:rowOff>
    </xdr:from>
    <xdr:to>
      <xdr:col>46</xdr:col>
      <xdr:colOff>38100</xdr:colOff>
      <xdr:row>79</xdr:row>
      <xdr:rowOff>82042</xdr:rowOff>
    </xdr:to>
    <xdr:sp macro="" textlink="">
      <xdr:nvSpPr>
        <xdr:cNvPr id="339" name="楕円 338"/>
        <xdr:cNvSpPr/>
      </xdr:nvSpPr>
      <xdr:spPr>
        <a:xfrm>
          <a:off x="8699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31242</xdr:rowOff>
    </xdr:from>
    <xdr:to>
      <xdr:col>50</xdr:col>
      <xdr:colOff>114300</xdr:colOff>
      <xdr:row>79</xdr:row>
      <xdr:rowOff>44958</xdr:rowOff>
    </xdr:to>
    <xdr:cxnSp macro="">
      <xdr:nvCxnSpPr>
        <xdr:cNvPr id="340" name="直線コネクタ 339"/>
        <xdr:cNvCxnSpPr/>
      </xdr:nvCxnSpPr>
      <xdr:spPr>
        <a:xfrm>
          <a:off x="8750300" y="13575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1778</xdr:rowOff>
    </xdr:from>
    <xdr:to>
      <xdr:col>41</xdr:col>
      <xdr:colOff>101600</xdr:colOff>
      <xdr:row>79</xdr:row>
      <xdr:rowOff>103378</xdr:rowOff>
    </xdr:to>
    <xdr:sp macro="" textlink="">
      <xdr:nvSpPr>
        <xdr:cNvPr id="341" name="楕円 340"/>
        <xdr:cNvSpPr/>
      </xdr:nvSpPr>
      <xdr:spPr>
        <a:xfrm>
          <a:off x="7810500" y="135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31242</xdr:rowOff>
    </xdr:from>
    <xdr:to>
      <xdr:col>45</xdr:col>
      <xdr:colOff>177800</xdr:colOff>
      <xdr:row>79</xdr:row>
      <xdr:rowOff>52578</xdr:rowOff>
    </xdr:to>
    <xdr:cxnSp macro="">
      <xdr:nvCxnSpPr>
        <xdr:cNvPr id="342" name="直線コネクタ 341"/>
        <xdr:cNvCxnSpPr/>
      </xdr:nvCxnSpPr>
      <xdr:spPr>
        <a:xfrm flipV="1">
          <a:off x="7861300" y="1357579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5" name="n_3aveValue【公営住宅】&#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112285</xdr:rowOff>
    </xdr:from>
    <xdr:ext cx="469744" cy="259045"/>
    <xdr:sp macro="" textlink="">
      <xdr:nvSpPr>
        <xdr:cNvPr id="346" name="n_1mainValue【公営住宅】&#10;一人当たり面積"/>
        <xdr:cNvSpPr txBox="1"/>
      </xdr:nvSpPr>
      <xdr:spPr>
        <a:xfrm>
          <a:off x="93917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98569</xdr:rowOff>
    </xdr:from>
    <xdr:ext cx="469744" cy="259045"/>
    <xdr:sp macro="" textlink="">
      <xdr:nvSpPr>
        <xdr:cNvPr id="347" name="n_2mainValue【公営住宅】&#10;一人当たり面積"/>
        <xdr:cNvSpPr txBox="1"/>
      </xdr:nvSpPr>
      <xdr:spPr>
        <a:xfrm>
          <a:off x="8515427" y="133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119905</xdr:rowOff>
    </xdr:from>
    <xdr:ext cx="469744" cy="259045"/>
    <xdr:sp macro="" textlink="">
      <xdr:nvSpPr>
        <xdr:cNvPr id="348" name="n_3mainValue【公営住宅】&#10;一人当たり面積"/>
        <xdr:cNvSpPr txBox="1"/>
      </xdr:nvSpPr>
      <xdr:spPr>
        <a:xfrm>
          <a:off x="7626427" y="133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36847</xdr:rowOff>
    </xdr:from>
    <xdr:ext cx="405111" cy="259045"/>
    <xdr:sp macro="" textlink="">
      <xdr:nvSpPr>
        <xdr:cNvPr id="376" name="【港湾・漁港】&#10;有形固定資産減価償却率平均値テキスト"/>
        <xdr:cNvSpPr txBox="1"/>
      </xdr:nvSpPr>
      <xdr:spPr>
        <a:xfrm>
          <a:off x="4673600" y="18039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80" name="フローチャート: 判断 379"/>
        <xdr:cNvSpPr/>
      </xdr:nvSpPr>
      <xdr:spPr>
        <a:xfrm>
          <a:off x="196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89408</xdr:rowOff>
    </xdr:from>
    <xdr:to>
      <xdr:col>24</xdr:col>
      <xdr:colOff>114300</xdr:colOff>
      <xdr:row>108</xdr:row>
      <xdr:rowOff>19558</xdr:rowOff>
    </xdr:to>
    <xdr:sp macro="" textlink="">
      <xdr:nvSpPr>
        <xdr:cNvPr id="386" name="楕円 385"/>
        <xdr:cNvSpPr/>
      </xdr:nvSpPr>
      <xdr:spPr>
        <a:xfrm>
          <a:off x="45847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67835</xdr:rowOff>
    </xdr:from>
    <xdr:ext cx="405111" cy="259045"/>
    <xdr:sp macro="" textlink="">
      <xdr:nvSpPr>
        <xdr:cNvPr id="387" name="【港湾・漁港】&#10;有形固定資産減価償却率該当値テキスト"/>
        <xdr:cNvSpPr txBox="1"/>
      </xdr:nvSpPr>
      <xdr:spPr>
        <a:xfrm>
          <a:off x="4673600" y="184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34544</xdr:rowOff>
    </xdr:from>
    <xdr:to>
      <xdr:col>20</xdr:col>
      <xdr:colOff>38100</xdr:colOff>
      <xdr:row>107</xdr:row>
      <xdr:rowOff>136144</xdr:rowOff>
    </xdr:to>
    <xdr:sp macro="" textlink="">
      <xdr:nvSpPr>
        <xdr:cNvPr id="388" name="楕円 387"/>
        <xdr:cNvSpPr/>
      </xdr:nvSpPr>
      <xdr:spPr>
        <a:xfrm>
          <a:off x="3746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85344</xdr:rowOff>
    </xdr:from>
    <xdr:to>
      <xdr:col>24</xdr:col>
      <xdr:colOff>63500</xdr:colOff>
      <xdr:row>107</xdr:row>
      <xdr:rowOff>140208</xdr:rowOff>
    </xdr:to>
    <xdr:cxnSp macro="">
      <xdr:nvCxnSpPr>
        <xdr:cNvPr id="389" name="直線コネクタ 388"/>
        <xdr:cNvCxnSpPr/>
      </xdr:nvCxnSpPr>
      <xdr:spPr>
        <a:xfrm>
          <a:off x="3797300" y="1843049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77978</xdr:rowOff>
    </xdr:from>
    <xdr:to>
      <xdr:col>15</xdr:col>
      <xdr:colOff>101600</xdr:colOff>
      <xdr:row>108</xdr:row>
      <xdr:rowOff>8128</xdr:rowOff>
    </xdr:to>
    <xdr:sp macro="" textlink="">
      <xdr:nvSpPr>
        <xdr:cNvPr id="390" name="楕円 389"/>
        <xdr:cNvSpPr/>
      </xdr:nvSpPr>
      <xdr:spPr>
        <a:xfrm>
          <a:off x="2857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85344</xdr:rowOff>
    </xdr:from>
    <xdr:to>
      <xdr:col>19</xdr:col>
      <xdr:colOff>177800</xdr:colOff>
      <xdr:row>107</xdr:row>
      <xdr:rowOff>128778</xdr:rowOff>
    </xdr:to>
    <xdr:cxnSp macro="">
      <xdr:nvCxnSpPr>
        <xdr:cNvPr id="391" name="直線コネクタ 390"/>
        <xdr:cNvCxnSpPr/>
      </xdr:nvCxnSpPr>
      <xdr:spPr>
        <a:xfrm flipV="1">
          <a:off x="2908300" y="184304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41402</xdr:rowOff>
    </xdr:from>
    <xdr:to>
      <xdr:col>10</xdr:col>
      <xdr:colOff>165100</xdr:colOff>
      <xdr:row>107</xdr:row>
      <xdr:rowOff>143002</xdr:rowOff>
    </xdr:to>
    <xdr:sp macro="" textlink="">
      <xdr:nvSpPr>
        <xdr:cNvPr id="392" name="楕円 391"/>
        <xdr:cNvSpPr/>
      </xdr:nvSpPr>
      <xdr:spPr>
        <a:xfrm>
          <a:off x="1968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92202</xdr:rowOff>
    </xdr:from>
    <xdr:to>
      <xdr:col>15</xdr:col>
      <xdr:colOff>50800</xdr:colOff>
      <xdr:row>107</xdr:row>
      <xdr:rowOff>128778</xdr:rowOff>
    </xdr:to>
    <xdr:cxnSp macro="">
      <xdr:nvCxnSpPr>
        <xdr:cNvPr id="393" name="直線コネクタ 392"/>
        <xdr:cNvCxnSpPr/>
      </xdr:nvCxnSpPr>
      <xdr:spPr>
        <a:xfrm>
          <a:off x="2019300" y="18437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49801</xdr:rowOff>
    </xdr:from>
    <xdr:ext cx="405111" cy="259045"/>
    <xdr:sp macro="" textlink="">
      <xdr:nvSpPr>
        <xdr:cNvPr id="394" name="n_1aveValue【港湾・漁港】&#10;有形固定資産減価償却率"/>
        <xdr:cNvSpPr txBox="1"/>
      </xdr:nvSpPr>
      <xdr:spPr>
        <a:xfrm>
          <a:off x="3582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95" name="n_2aveValue【港湾・漁港】&#10;有形固定資産減価償却率"/>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166388</xdr:rowOff>
    </xdr:from>
    <xdr:ext cx="405111" cy="259045"/>
    <xdr:sp macro="" textlink="">
      <xdr:nvSpPr>
        <xdr:cNvPr id="396" name="n_3aveValue【港湾・漁港】&#10;有形固定資産減価償却率"/>
        <xdr:cNvSpPr txBox="1"/>
      </xdr:nvSpPr>
      <xdr:spPr>
        <a:xfrm>
          <a:off x="1816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127271</xdr:rowOff>
    </xdr:from>
    <xdr:ext cx="405111" cy="259045"/>
    <xdr:sp macro="" textlink="">
      <xdr:nvSpPr>
        <xdr:cNvPr id="397" name="n_1mainValue【港湾・漁港】&#10;有形固定資産減価償却率"/>
        <xdr:cNvSpPr txBox="1"/>
      </xdr:nvSpPr>
      <xdr:spPr>
        <a:xfrm>
          <a:off x="3582044" y="184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170705</xdr:rowOff>
    </xdr:from>
    <xdr:ext cx="405111" cy="259045"/>
    <xdr:sp macro="" textlink="">
      <xdr:nvSpPr>
        <xdr:cNvPr id="398" name="n_2mainValue【港湾・漁港】&#10;有形固定資産減価償却率"/>
        <xdr:cNvSpPr txBox="1"/>
      </xdr:nvSpPr>
      <xdr:spPr>
        <a:xfrm>
          <a:off x="2705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134129</xdr:rowOff>
    </xdr:from>
    <xdr:ext cx="405111" cy="259045"/>
    <xdr:sp macro="" textlink="">
      <xdr:nvSpPr>
        <xdr:cNvPr id="399" name="n_3mainValue【港湾・漁港】&#10;有形固定資産減価償却率"/>
        <xdr:cNvSpPr txBox="1"/>
      </xdr:nvSpPr>
      <xdr:spPr>
        <a:xfrm>
          <a:off x="1816744" y="1847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3" name="テキスト ボックス 41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5" name="テキスト ボックス 41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7" name="テキスト ボックス 41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21" name="直線コネクタ 420"/>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22" name="【港湾・漁港】&#10;一人当たり有形固定資産（償却資産）額最小値テキスト"/>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3" name="直線コネクタ 422"/>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4" name="【港湾・漁港】&#10;一人当たり有形固定資産（償却資産）額最大値テキスト"/>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5" name="直線コネクタ 424"/>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78886</xdr:rowOff>
    </xdr:from>
    <xdr:ext cx="534377" cy="259045"/>
    <xdr:sp macro="" textlink="">
      <xdr:nvSpPr>
        <xdr:cNvPr id="426" name="【港湾・漁港】&#10;一人当たり有形固定資産（償却資産）額平均値テキスト"/>
        <xdr:cNvSpPr txBox="1"/>
      </xdr:nvSpPr>
      <xdr:spPr>
        <a:xfrm>
          <a:off x="10515600" y="1808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7" name="フローチャート: 判断 426"/>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8" name="フローチャート: 判断 427"/>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9" name="フローチャート: 判断 428"/>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30" name="フローチャート: 判断 429"/>
        <xdr:cNvSpPr/>
      </xdr:nvSpPr>
      <xdr:spPr>
        <a:xfrm>
          <a:off x="7810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47419</xdr:rowOff>
    </xdr:from>
    <xdr:to>
      <xdr:col>55</xdr:col>
      <xdr:colOff>50800</xdr:colOff>
      <xdr:row>107</xdr:row>
      <xdr:rowOff>149019</xdr:rowOff>
    </xdr:to>
    <xdr:sp macro="" textlink="">
      <xdr:nvSpPr>
        <xdr:cNvPr id="436" name="楕円 435"/>
        <xdr:cNvSpPr/>
      </xdr:nvSpPr>
      <xdr:spPr>
        <a:xfrm>
          <a:off x="10426700" y="183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133796</xdr:rowOff>
    </xdr:from>
    <xdr:ext cx="534377" cy="259045"/>
    <xdr:sp macro="" textlink="">
      <xdr:nvSpPr>
        <xdr:cNvPr id="437" name="【港湾・漁港】&#10;一人当たり有形固定資産（償却資産）額該当値テキスト"/>
        <xdr:cNvSpPr txBox="1"/>
      </xdr:nvSpPr>
      <xdr:spPr>
        <a:xfrm>
          <a:off x="10515600" y="183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62112</xdr:rowOff>
    </xdr:from>
    <xdr:to>
      <xdr:col>50</xdr:col>
      <xdr:colOff>165100</xdr:colOff>
      <xdr:row>107</xdr:row>
      <xdr:rowOff>163712</xdr:rowOff>
    </xdr:to>
    <xdr:sp macro="" textlink="">
      <xdr:nvSpPr>
        <xdr:cNvPr id="438" name="楕円 437"/>
        <xdr:cNvSpPr/>
      </xdr:nvSpPr>
      <xdr:spPr>
        <a:xfrm>
          <a:off x="9588500" y="184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98219</xdr:rowOff>
    </xdr:from>
    <xdr:to>
      <xdr:col>55</xdr:col>
      <xdr:colOff>0</xdr:colOff>
      <xdr:row>107</xdr:row>
      <xdr:rowOff>112912</xdr:rowOff>
    </xdr:to>
    <xdr:cxnSp macro="">
      <xdr:nvCxnSpPr>
        <xdr:cNvPr id="439" name="直線コネクタ 438"/>
        <xdr:cNvCxnSpPr/>
      </xdr:nvCxnSpPr>
      <xdr:spPr>
        <a:xfrm flipV="1">
          <a:off x="9639300" y="18443369"/>
          <a:ext cx="8382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63435</xdr:rowOff>
    </xdr:from>
    <xdr:to>
      <xdr:col>46</xdr:col>
      <xdr:colOff>38100</xdr:colOff>
      <xdr:row>107</xdr:row>
      <xdr:rowOff>165035</xdr:rowOff>
    </xdr:to>
    <xdr:sp macro="" textlink="">
      <xdr:nvSpPr>
        <xdr:cNvPr id="440" name="楕円 439"/>
        <xdr:cNvSpPr/>
      </xdr:nvSpPr>
      <xdr:spPr>
        <a:xfrm>
          <a:off x="8699500" y="184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112912</xdr:rowOff>
    </xdr:from>
    <xdr:to>
      <xdr:col>50</xdr:col>
      <xdr:colOff>114300</xdr:colOff>
      <xdr:row>107</xdr:row>
      <xdr:rowOff>114235</xdr:rowOff>
    </xdr:to>
    <xdr:cxnSp macro="">
      <xdr:nvCxnSpPr>
        <xdr:cNvPr id="441" name="直線コネクタ 440"/>
        <xdr:cNvCxnSpPr/>
      </xdr:nvCxnSpPr>
      <xdr:spPr>
        <a:xfrm flipV="1">
          <a:off x="8750300" y="1845806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69149</xdr:rowOff>
    </xdr:from>
    <xdr:to>
      <xdr:col>41</xdr:col>
      <xdr:colOff>101600</xdr:colOff>
      <xdr:row>107</xdr:row>
      <xdr:rowOff>170749</xdr:rowOff>
    </xdr:to>
    <xdr:sp macro="" textlink="">
      <xdr:nvSpPr>
        <xdr:cNvPr id="442" name="楕円 441"/>
        <xdr:cNvSpPr/>
      </xdr:nvSpPr>
      <xdr:spPr>
        <a:xfrm>
          <a:off x="7810500" y="18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114235</xdr:rowOff>
    </xdr:from>
    <xdr:to>
      <xdr:col>45</xdr:col>
      <xdr:colOff>177800</xdr:colOff>
      <xdr:row>107</xdr:row>
      <xdr:rowOff>119949</xdr:rowOff>
    </xdr:to>
    <xdr:cxnSp macro="">
      <xdr:nvCxnSpPr>
        <xdr:cNvPr id="443" name="直線コネクタ 442"/>
        <xdr:cNvCxnSpPr/>
      </xdr:nvCxnSpPr>
      <xdr:spPr>
        <a:xfrm flipV="1">
          <a:off x="7861300" y="1845938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44" name="n_1aveValue【港湾・漁港】&#10;一人当たり有形固定資産（償却資産）額"/>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45" name="n_2aveValue【港湾・漁港】&#10;一人当たり有形固定資産（償却資産）額"/>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46" name="n_3aveValue【港湾・漁港】&#10;一人当たり有形固定資産（償却資産）額"/>
        <xdr:cNvSpPr txBox="1"/>
      </xdr:nvSpPr>
      <xdr:spPr>
        <a:xfrm>
          <a:off x="7561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154839</xdr:rowOff>
    </xdr:from>
    <xdr:ext cx="534377" cy="259045"/>
    <xdr:sp macro="" textlink="">
      <xdr:nvSpPr>
        <xdr:cNvPr id="447" name="n_1mainValue【港湾・漁港】&#10;一人当たり有形固定資産（償却資産）額"/>
        <xdr:cNvSpPr txBox="1"/>
      </xdr:nvSpPr>
      <xdr:spPr>
        <a:xfrm>
          <a:off x="9359411" y="184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156162</xdr:rowOff>
    </xdr:from>
    <xdr:ext cx="534377" cy="259045"/>
    <xdr:sp macro="" textlink="">
      <xdr:nvSpPr>
        <xdr:cNvPr id="448" name="n_2mainValue【港湾・漁港】&#10;一人当たり有形固定資産（償却資産）額"/>
        <xdr:cNvSpPr txBox="1"/>
      </xdr:nvSpPr>
      <xdr:spPr>
        <a:xfrm>
          <a:off x="8483111" y="185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161876</xdr:rowOff>
    </xdr:from>
    <xdr:ext cx="534377" cy="259045"/>
    <xdr:sp macro="" textlink="">
      <xdr:nvSpPr>
        <xdr:cNvPr id="449" name="n_3mainValue【港湾・漁港】&#10;一人当たり有形固定資産（償却資産）額"/>
        <xdr:cNvSpPr txBox="1"/>
      </xdr:nvSpPr>
      <xdr:spPr>
        <a:xfrm>
          <a:off x="7594111" y="185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74" name="直線コネクタ 473"/>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75"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6" name="直線コネクタ 475"/>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7"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8" name="直線コネクタ 477"/>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9"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80" name="フローチャート: 判断 47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81" name="フローチャート: 判断 480"/>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82" name="フローチャート: 判断 481"/>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83" name="フローチャート: 判断 482"/>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38735</xdr:rowOff>
    </xdr:from>
    <xdr:to>
      <xdr:col>85</xdr:col>
      <xdr:colOff>177800</xdr:colOff>
      <xdr:row>34</xdr:row>
      <xdr:rowOff>140335</xdr:rowOff>
    </xdr:to>
    <xdr:sp macro="" textlink="">
      <xdr:nvSpPr>
        <xdr:cNvPr id="489" name="楕円 488"/>
        <xdr:cNvSpPr/>
      </xdr:nvSpPr>
      <xdr:spPr>
        <a:xfrm>
          <a:off x="162687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61612</xdr:rowOff>
    </xdr:from>
    <xdr:ext cx="405111" cy="259045"/>
    <xdr:sp macro="" textlink="">
      <xdr:nvSpPr>
        <xdr:cNvPr id="490" name="【認定こども園・幼稚園・保育所】&#10;有形固定資産減価償却率該当値テキスト"/>
        <xdr:cNvSpPr txBox="1"/>
      </xdr:nvSpPr>
      <xdr:spPr>
        <a:xfrm>
          <a:off x="16357600"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80645</xdr:rowOff>
    </xdr:from>
    <xdr:to>
      <xdr:col>81</xdr:col>
      <xdr:colOff>101600</xdr:colOff>
      <xdr:row>35</xdr:row>
      <xdr:rowOff>10795</xdr:rowOff>
    </xdr:to>
    <xdr:sp macro="" textlink="">
      <xdr:nvSpPr>
        <xdr:cNvPr id="491" name="楕円 490"/>
        <xdr:cNvSpPr/>
      </xdr:nvSpPr>
      <xdr:spPr>
        <a:xfrm>
          <a:off x="15430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89535</xdr:rowOff>
    </xdr:from>
    <xdr:to>
      <xdr:col>85</xdr:col>
      <xdr:colOff>127000</xdr:colOff>
      <xdr:row>34</xdr:row>
      <xdr:rowOff>131445</xdr:rowOff>
    </xdr:to>
    <xdr:cxnSp macro="">
      <xdr:nvCxnSpPr>
        <xdr:cNvPr id="492" name="直線コネクタ 491"/>
        <xdr:cNvCxnSpPr/>
      </xdr:nvCxnSpPr>
      <xdr:spPr>
        <a:xfrm flipV="1">
          <a:off x="15481300" y="59188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78740</xdr:rowOff>
    </xdr:from>
    <xdr:to>
      <xdr:col>76</xdr:col>
      <xdr:colOff>165100</xdr:colOff>
      <xdr:row>35</xdr:row>
      <xdr:rowOff>8890</xdr:rowOff>
    </xdr:to>
    <xdr:sp macro="" textlink="">
      <xdr:nvSpPr>
        <xdr:cNvPr id="493" name="楕円 492"/>
        <xdr:cNvSpPr/>
      </xdr:nvSpPr>
      <xdr:spPr>
        <a:xfrm>
          <a:off x="14541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34</xdr:row>
      <xdr:rowOff>131445</xdr:rowOff>
    </xdr:to>
    <xdr:cxnSp macro="">
      <xdr:nvCxnSpPr>
        <xdr:cNvPr id="494" name="直線コネクタ 493"/>
        <xdr:cNvCxnSpPr/>
      </xdr:nvCxnSpPr>
      <xdr:spPr>
        <a:xfrm>
          <a:off x="14592300" y="59588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78740</xdr:rowOff>
    </xdr:from>
    <xdr:to>
      <xdr:col>72</xdr:col>
      <xdr:colOff>38100</xdr:colOff>
      <xdr:row>35</xdr:row>
      <xdr:rowOff>8890</xdr:rowOff>
    </xdr:to>
    <xdr:sp macro="" textlink="">
      <xdr:nvSpPr>
        <xdr:cNvPr id="495" name="楕円 494"/>
        <xdr:cNvSpPr/>
      </xdr:nvSpPr>
      <xdr:spPr>
        <a:xfrm>
          <a:off x="1365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129540</xdr:rowOff>
    </xdr:from>
    <xdr:to>
      <xdr:col>76</xdr:col>
      <xdr:colOff>114300</xdr:colOff>
      <xdr:row>34</xdr:row>
      <xdr:rowOff>129540</xdr:rowOff>
    </xdr:to>
    <xdr:cxnSp macro="">
      <xdr:nvCxnSpPr>
        <xdr:cNvPr id="496" name="直線コネクタ 495"/>
        <xdr:cNvCxnSpPr/>
      </xdr:nvCxnSpPr>
      <xdr:spPr>
        <a:xfrm>
          <a:off x="13703300" y="5958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7"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98"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99"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27322</xdr:rowOff>
    </xdr:from>
    <xdr:ext cx="405111" cy="259045"/>
    <xdr:sp macro="" textlink="">
      <xdr:nvSpPr>
        <xdr:cNvPr id="500" name="n_1mainValue【認定こども園・幼稚園・保育所】&#10;有形固定資産減価償却率"/>
        <xdr:cNvSpPr txBox="1"/>
      </xdr:nvSpPr>
      <xdr:spPr>
        <a:xfrm>
          <a:off x="15266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25417</xdr:rowOff>
    </xdr:from>
    <xdr:ext cx="405111" cy="259045"/>
    <xdr:sp macro="" textlink="">
      <xdr:nvSpPr>
        <xdr:cNvPr id="501" name="n_2mainValue【認定こども園・幼稚園・保育所】&#10;有形固定資産減価償却率"/>
        <xdr:cNvSpPr txBox="1"/>
      </xdr:nvSpPr>
      <xdr:spPr>
        <a:xfrm>
          <a:off x="14389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25417</xdr:rowOff>
    </xdr:from>
    <xdr:ext cx="405111" cy="259045"/>
    <xdr:sp macro="" textlink="">
      <xdr:nvSpPr>
        <xdr:cNvPr id="502" name="n_3mainValue【認定こども園・幼稚園・保育所】&#10;有形固定資産減価償却率"/>
        <xdr:cNvSpPr txBox="1"/>
      </xdr:nvSpPr>
      <xdr:spPr>
        <a:xfrm>
          <a:off x="13500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24" name="直線コネクタ 523"/>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6" name="直線コネクタ 52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7"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8" name="直線コネクタ 527"/>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529"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30" name="フローチャート: 判断 529"/>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31" name="フローチャート: 判断 530"/>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2" name="フローチャート: 判断 531"/>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533" name="フローチャート: 判断 532"/>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539" name="楕円 538"/>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540" name="【認定こども園・幼稚園・保育所】&#10;一人当たり面積該当値テキスト"/>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41402</xdr:rowOff>
    </xdr:from>
    <xdr:to>
      <xdr:col>112</xdr:col>
      <xdr:colOff>38100</xdr:colOff>
      <xdr:row>41</xdr:row>
      <xdr:rowOff>143002</xdr:rowOff>
    </xdr:to>
    <xdr:sp macro="" textlink="">
      <xdr:nvSpPr>
        <xdr:cNvPr id="541" name="楕円 540"/>
        <xdr:cNvSpPr/>
      </xdr:nvSpPr>
      <xdr:spPr>
        <a:xfrm>
          <a:off x="21272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92202</xdr:rowOff>
    </xdr:from>
    <xdr:to>
      <xdr:col>116</xdr:col>
      <xdr:colOff>63500</xdr:colOff>
      <xdr:row>41</xdr:row>
      <xdr:rowOff>92202</xdr:rowOff>
    </xdr:to>
    <xdr:cxnSp macro="">
      <xdr:nvCxnSpPr>
        <xdr:cNvPr id="542" name="直線コネクタ 541"/>
        <xdr:cNvCxnSpPr/>
      </xdr:nvCxnSpPr>
      <xdr:spPr>
        <a:xfrm>
          <a:off x="21323300" y="712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41402</xdr:rowOff>
    </xdr:from>
    <xdr:to>
      <xdr:col>107</xdr:col>
      <xdr:colOff>101600</xdr:colOff>
      <xdr:row>41</xdr:row>
      <xdr:rowOff>143002</xdr:rowOff>
    </xdr:to>
    <xdr:sp macro="" textlink="">
      <xdr:nvSpPr>
        <xdr:cNvPr id="543" name="楕円 542"/>
        <xdr:cNvSpPr/>
      </xdr:nvSpPr>
      <xdr:spPr>
        <a:xfrm>
          <a:off x="20383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92202</xdr:rowOff>
    </xdr:from>
    <xdr:to>
      <xdr:col>111</xdr:col>
      <xdr:colOff>177800</xdr:colOff>
      <xdr:row>41</xdr:row>
      <xdr:rowOff>92202</xdr:rowOff>
    </xdr:to>
    <xdr:cxnSp macro="">
      <xdr:nvCxnSpPr>
        <xdr:cNvPr id="544" name="直線コネクタ 543"/>
        <xdr:cNvCxnSpPr/>
      </xdr:nvCxnSpPr>
      <xdr:spPr>
        <a:xfrm>
          <a:off x="20434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41402</xdr:rowOff>
    </xdr:from>
    <xdr:to>
      <xdr:col>102</xdr:col>
      <xdr:colOff>165100</xdr:colOff>
      <xdr:row>41</xdr:row>
      <xdr:rowOff>143002</xdr:rowOff>
    </xdr:to>
    <xdr:sp macro="" textlink="">
      <xdr:nvSpPr>
        <xdr:cNvPr id="545" name="楕円 544"/>
        <xdr:cNvSpPr/>
      </xdr:nvSpPr>
      <xdr:spPr>
        <a:xfrm>
          <a:off x="19494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92202</xdr:rowOff>
    </xdr:from>
    <xdr:to>
      <xdr:col>107</xdr:col>
      <xdr:colOff>50800</xdr:colOff>
      <xdr:row>41</xdr:row>
      <xdr:rowOff>92202</xdr:rowOff>
    </xdr:to>
    <xdr:cxnSp macro="">
      <xdr:nvCxnSpPr>
        <xdr:cNvPr id="546" name="直線コネクタ 545"/>
        <xdr:cNvCxnSpPr/>
      </xdr:nvCxnSpPr>
      <xdr:spPr>
        <a:xfrm>
          <a:off x="19545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547"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48"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549"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134129</xdr:rowOff>
    </xdr:from>
    <xdr:ext cx="469744" cy="259045"/>
    <xdr:sp macro="" textlink="">
      <xdr:nvSpPr>
        <xdr:cNvPr id="550" name="n_1mainValue【認定こども園・幼稚園・保育所】&#10;一人当たり面積"/>
        <xdr:cNvSpPr txBox="1"/>
      </xdr:nvSpPr>
      <xdr:spPr>
        <a:xfrm>
          <a:off x="210757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134129</xdr:rowOff>
    </xdr:from>
    <xdr:ext cx="469744" cy="259045"/>
    <xdr:sp macro="" textlink="">
      <xdr:nvSpPr>
        <xdr:cNvPr id="551" name="n_2mainValue【認定こども園・幼稚園・保育所】&#10;一人当たり面積"/>
        <xdr:cNvSpPr txBox="1"/>
      </xdr:nvSpPr>
      <xdr:spPr>
        <a:xfrm>
          <a:off x="20199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134129</xdr:rowOff>
    </xdr:from>
    <xdr:ext cx="469744" cy="259045"/>
    <xdr:sp macro="" textlink="">
      <xdr:nvSpPr>
        <xdr:cNvPr id="552" name="n_3mainValue【認定こども園・幼稚園・保育所】&#10;一人当たり面積"/>
        <xdr:cNvSpPr txBox="1"/>
      </xdr:nvSpPr>
      <xdr:spPr>
        <a:xfrm>
          <a:off x="19310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1" name="テキスト ボックス 570"/>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75" name="直線コネクタ 574"/>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6"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7" name="直線コネクタ 576"/>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8"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9" name="直線コネクタ 578"/>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580"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81" name="フローチャート: 判断 580"/>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82" name="フローチャート: 判断 581"/>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83" name="フローチャート: 判断 582"/>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84" name="フローチャート: 判断 583"/>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102362</xdr:rowOff>
    </xdr:from>
    <xdr:to>
      <xdr:col>85</xdr:col>
      <xdr:colOff>177800</xdr:colOff>
      <xdr:row>61</xdr:row>
      <xdr:rowOff>32512</xdr:rowOff>
    </xdr:to>
    <xdr:sp macro="" textlink="">
      <xdr:nvSpPr>
        <xdr:cNvPr id="590" name="楕円 589"/>
        <xdr:cNvSpPr/>
      </xdr:nvSpPr>
      <xdr:spPr>
        <a:xfrm>
          <a:off x="16268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80789</xdr:rowOff>
    </xdr:from>
    <xdr:ext cx="405111" cy="259045"/>
    <xdr:sp macro="" textlink="">
      <xdr:nvSpPr>
        <xdr:cNvPr id="591" name="【学校施設】&#10;有形固定資産減価償却率該当値テキスト"/>
        <xdr:cNvSpPr txBox="1"/>
      </xdr:nvSpPr>
      <xdr:spPr>
        <a:xfrm>
          <a:off x="16357600"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141224</xdr:rowOff>
    </xdr:from>
    <xdr:to>
      <xdr:col>81</xdr:col>
      <xdr:colOff>101600</xdr:colOff>
      <xdr:row>61</xdr:row>
      <xdr:rowOff>71374</xdr:rowOff>
    </xdr:to>
    <xdr:sp macro="" textlink="">
      <xdr:nvSpPr>
        <xdr:cNvPr id="592" name="楕円 591"/>
        <xdr:cNvSpPr/>
      </xdr:nvSpPr>
      <xdr:spPr>
        <a:xfrm>
          <a:off x="15430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153162</xdr:rowOff>
    </xdr:from>
    <xdr:to>
      <xdr:col>85</xdr:col>
      <xdr:colOff>127000</xdr:colOff>
      <xdr:row>61</xdr:row>
      <xdr:rowOff>20574</xdr:rowOff>
    </xdr:to>
    <xdr:cxnSp macro="">
      <xdr:nvCxnSpPr>
        <xdr:cNvPr id="593" name="直線コネクタ 592"/>
        <xdr:cNvCxnSpPr/>
      </xdr:nvCxnSpPr>
      <xdr:spPr>
        <a:xfrm flipV="1">
          <a:off x="15481300" y="1044016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22352</xdr:rowOff>
    </xdr:from>
    <xdr:to>
      <xdr:col>76</xdr:col>
      <xdr:colOff>165100</xdr:colOff>
      <xdr:row>61</xdr:row>
      <xdr:rowOff>123952</xdr:rowOff>
    </xdr:to>
    <xdr:sp macro="" textlink="">
      <xdr:nvSpPr>
        <xdr:cNvPr id="594" name="楕円 593"/>
        <xdr:cNvSpPr/>
      </xdr:nvSpPr>
      <xdr:spPr>
        <a:xfrm>
          <a:off x="14541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20574</xdr:rowOff>
    </xdr:from>
    <xdr:to>
      <xdr:col>81</xdr:col>
      <xdr:colOff>50800</xdr:colOff>
      <xdr:row>61</xdr:row>
      <xdr:rowOff>73152</xdr:rowOff>
    </xdr:to>
    <xdr:cxnSp macro="">
      <xdr:nvCxnSpPr>
        <xdr:cNvPr id="595" name="直線コネクタ 594"/>
        <xdr:cNvCxnSpPr/>
      </xdr:nvCxnSpPr>
      <xdr:spPr>
        <a:xfrm flipV="1">
          <a:off x="14592300" y="104790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159512</xdr:rowOff>
    </xdr:from>
    <xdr:to>
      <xdr:col>72</xdr:col>
      <xdr:colOff>38100</xdr:colOff>
      <xdr:row>61</xdr:row>
      <xdr:rowOff>89662</xdr:rowOff>
    </xdr:to>
    <xdr:sp macro="" textlink="">
      <xdr:nvSpPr>
        <xdr:cNvPr id="596" name="楕円 595"/>
        <xdr:cNvSpPr/>
      </xdr:nvSpPr>
      <xdr:spPr>
        <a:xfrm>
          <a:off x="13652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38862</xdr:rowOff>
    </xdr:from>
    <xdr:to>
      <xdr:col>76</xdr:col>
      <xdr:colOff>114300</xdr:colOff>
      <xdr:row>61</xdr:row>
      <xdr:rowOff>73152</xdr:rowOff>
    </xdr:to>
    <xdr:cxnSp macro="">
      <xdr:nvCxnSpPr>
        <xdr:cNvPr id="597" name="直線コネクタ 596"/>
        <xdr:cNvCxnSpPr/>
      </xdr:nvCxnSpPr>
      <xdr:spPr>
        <a:xfrm>
          <a:off x="13703300" y="1049731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98"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99"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600"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62501</xdr:rowOff>
    </xdr:from>
    <xdr:ext cx="405111" cy="259045"/>
    <xdr:sp macro="" textlink="">
      <xdr:nvSpPr>
        <xdr:cNvPr id="601" name="n_1main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115079</xdr:rowOff>
    </xdr:from>
    <xdr:ext cx="405111" cy="259045"/>
    <xdr:sp macro="" textlink="">
      <xdr:nvSpPr>
        <xdr:cNvPr id="602" name="n_2mainValue【学校施設】&#10;有形固定資産減価償却率"/>
        <xdr:cNvSpPr txBox="1"/>
      </xdr:nvSpPr>
      <xdr:spPr>
        <a:xfrm>
          <a:off x="14389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80789</xdr:rowOff>
    </xdr:from>
    <xdr:ext cx="405111" cy="259045"/>
    <xdr:sp macro="" textlink="">
      <xdr:nvSpPr>
        <xdr:cNvPr id="603" name="n_3mainValue【学校施設】&#10;有形固定資産減価償却率"/>
        <xdr:cNvSpPr txBox="1"/>
      </xdr:nvSpPr>
      <xdr:spPr>
        <a:xfrm>
          <a:off x="13500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6" name="直線コネクタ 625"/>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7"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8" name="直線コネクタ 627"/>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9"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30" name="直線コネクタ 629"/>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631"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32" name="フローチャート: 判断 631"/>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33" name="フローチャート: 判断 632"/>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34" name="フローチャート: 判断 633"/>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635" name="フローチャート: 判断 634"/>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139853</xdr:rowOff>
    </xdr:from>
    <xdr:to>
      <xdr:col>116</xdr:col>
      <xdr:colOff>114300</xdr:colOff>
      <xdr:row>63</xdr:row>
      <xdr:rowOff>70003</xdr:rowOff>
    </xdr:to>
    <xdr:sp macro="" textlink="">
      <xdr:nvSpPr>
        <xdr:cNvPr id="641" name="楕円 640"/>
        <xdr:cNvSpPr/>
      </xdr:nvSpPr>
      <xdr:spPr>
        <a:xfrm>
          <a:off x="221107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118280</xdr:rowOff>
    </xdr:from>
    <xdr:ext cx="469744" cy="259045"/>
    <xdr:sp macro="" textlink="">
      <xdr:nvSpPr>
        <xdr:cNvPr id="642" name="【学校施設】&#10;一人当たり面積該当値テキスト"/>
        <xdr:cNvSpPr txBox="1"/>
      </xdr:nvSpPr>
      <xdr:spPr>
        <a:xfrm>
          <a:off x="22199600" y="107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146710</xdr:rowOff>
    </xdr:from>
    <xdr:to>
      <xdr:col>112</xdr:col>
      <xdr:colOff>38100</xdr:colOff>
      <xdr:row>63</xdr:row>
      <xdr:rowOff>76860</xdr:rowOff>
    </xdr:to>
    <xdr:sp macro="" textlink="">
      <xdr:nvSpPr>
        <xdr:cNvPr id="643" name="楕円 642"/>
        <xdr:cNvSpPr/>
      </xdr:nvSpPr>
      <xdr:spPr>
        <a:xfrm>
          <a:off x="21272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19203</xdr:rowOff>
    </xdr:from>
    <xdr:to>
      <xdr:col>116</xdr:col>
      <xdr:colOff>63500</xdr:colOff>
      <xdr:row>63</xdr:row>
      <xdr:rowOff>26060</xdr:rowOff>
    </xdr:to>
    <xdr:cxnSp macro="">
      <xdr:nvCxnSpPr>
        <xdr:cNvPr id="644" name="直線コネクタ 643"/>
        <xdr:cNvCxnSpPr/>
      </xdr:nvCxnSpPr>
      <xdr:spPr>
        <a:xfrm flipV="1">
          <a:off x="21323300" y="1082055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645" name="楕円 644"/>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26060</xdr:rowOff>
    </xdr:from>
    <xdr:to>
      <xdr:col>111</xdr:col>
      <xdr:colOff>177800</xdr:colOff>
      <xdr:row>63</xdr:row>
      <xdr:rowOff>32004</xdr:rowOff>
    </xdr:to>
    <xdr:cxnSp macro="">
      <xdr:nvCxnSpPr>
        <xdr:cNvPr id="646" name="直線コネクタ 645"/>
        <xdr:cNvCxnSpPr/>
      </xdr:nvCxnSpPr>
      <xdr:spPr>
        <a:xfrm flipV="1">
          <a:off x="20434300" y="1082741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147168</xdr:rowOff>
    </xdr:from>
    <xdr:to>
      <xdr:col>102</xdr:col>
      <xdr:colOff>165100</xdr:colOff>
      <xdr:row>63</xdr:row>
      <xdr:rowOff>77318</xdr:rowOff>
    </xdr:to>
    <xdr:sp macro="" textlink="">
      <xdr:nvSpPr>
        <xdr:cNvPr id="647" name="楕円 646"/>
        <xdr:cNvSpPr/>
      </xdr:nvSpPr>
      <xdr:spPr>
        <a:xfrm>
          <a:off x="19494500" y="107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26518</xdr:rowOff>
    </xdr:from>
    <xdr:to>
      <xdr:col>107</xdr:col>
      <xdr:colOff>50800</xdr:colOff>
      <xdr:row>63</xdr:row>
      <xdr:rowOff>32004</xdr:rowOff>
    </xdr:to>
    <xdr:cxnSp macro="">
      <xdr:nvCxnSpPr>
        <xdr:cNvPr id="648" name="直線コネクタ 647"/>
        <xdr:cNvCxnSpPr/>
      </xdr:nvCxnSpPr>
      <xdr:spPr>
        <a:xfrm>
          <a:off x="19545300" y="108278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649"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650"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651"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67987</xdr:rowOff>
    </xdr:from>
    <xdr:ext cx="469744" cy="259045"/>
    <xdr:sp macro="" textlink="">
      <xdr:nvSpPr>
        <xdr:cNvPr id="652" name="n_1mainValue【学校施設】&#10;一人当たり面積"/>
        <xdr:cNvSpPr txBox="1"/>
      </xdr:nvSpPr>
      <xdr:spPr>
        <a:xfrm>
          <a:off x="210757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653" name="n_2mainValue【学校施設】&#10;一人当たり面積"/>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68445</xdr:rowOff>
    </xdr:from>
    <xdr:ext cx="469744" cy="259045"/>
    <xdr:sp macro="" textlink="">
      <xdr:nvSpPr>
        <xdr:cNvPr id="654" name="n_3mainValue【学校施設】&#10;一人当たり面積"/>
        <xdr:cNvSpPr txBox="1"/>
      </xdr:nvSpPr>
      <xdr:spPr>
        <a:xfrm>
          <a:off x="19310427" y="1086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680" name="直線コネクタ 679"/>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81"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82" name="直線コネクタ 681"/>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685"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86" name="フローチャート: 判断 685"/>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87" name="フローチャート: 判断 686"/>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88" name="フローチャート: 判断 687"/>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89" name="フローチャート: 判断 688"/>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95" name="楕円 694"/>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696" name="【児童館】&#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97" name="楕円 696"/>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13607</xdr:rowOff>
    </xdr:to>
    <xdr:cxnSp macro="">
      <xdr:nvCxnSpPr>
        <xdr:cNvPr id="698" name="直線コネクタ 697"/>
        <xdr:cNvCxnSpPr/>
      </xdr:nvCxnSpPr>
      <xdr:spPr>
        <a:xfrm flipV="1">
          <a:off x="15481300" y="1386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166914</xdr:rowOff>
    </xdr:from>
    <xdr:to>
      <xdr:col>76</xdr:col>
      <xdr:colOff>165100</xdr:colOff>
      <xdr:row>81</xdr:row>
      <xdr:rowOff>97064</xdr:rowOff>
    </xdr:to>
    <xdr:sp macro="" textlink="">
      <xdr:nvSpPr>
        <xdr:cNvPr id="699" name="楕円 698"/>
        <xdr:cNvSpPr/>
      </xdr:nvSpPr>
      <xdr:spPr>
        <a:xfrm>
          <a:off x="14541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xdr:rowOff>
    </xdr:from>
    <xdr:to>
      <xdr:col>81</xdr:col>
      <xdr:colOff>50800</xdr:colOff>
      <xdr:row>81</xdr:row>
      <xdr:rowOff>46264</xdr:rowOff>
    </xdr:to>
    <xdr:cxnSp macro="">
      <xdr:nvCxnSpPr>
        <xdr:cNvPr id="700" name="直線コネクタ 699"/>
        <xdr:cNvCxnSpPr/>
      </xdr:nvCxnSpPr>
      <xdr:spPr>
        <a:xfrm flipV="1">
          <a:off x="14592300" y="1390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01" name="楕円 700"/>
        <xdr:cNvSpPr/>
      </xdr:nvSpPr>
      <xdr:spPr>
        <a:xfrm>
          <a:off x="1365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46264</xdr:rowOff>
    </xdr:from>
    <xdr:to>
      <xdr:col>76</xdr:col>
      <xdr:colOff>114300</xdr:colOff>
      <xdr:row>81</xdr:row>
      <xdr:rowOff>46264</xdr:rowOff>
    </xdr:to>
    <xdr:cxnSp macro="">
      <xdr:nvCxnSpPr>
        <xdr:cNvPr id="702" name="直線コネクタ 701"/>
        <xdr:cNvCxnSpPr/>
      </xdr:nvCxnSpPr>
      <xdr:spPr>
        <a:xfrm>
          <a:off x="13703300" y="1393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703"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704"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705" name="n_3aveValue【児童館】&#10;有形固定資産減価償却率"/>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80934</xdr:rowOff>
    </xdr:from>
    <xdr:ext cx="405111" cy="259045"/>
    <xdr:sp macro="" textlink="">
      <xdr:nvSpPr>
        <xdr:cNvPr id="706" name="n_1mainValue【児童館】&#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113591</xdr:rowOff>
    </xdr:from>
    <xdr:ext cx="405111" cy="259045"/>
    <xdr:sp macro="" textlink="">
      <xdr:nvSpPr>
        <xdr:cNvPr id="707" name="n_2mainValue【児童館】&#10;有形固定資産減価償却率"/>
        <xdr:cNvSpPr txBox="1"/>
      </xdr:nvSpPr>
      <xdr:spPr>
        <a:xfrm>
          <a:off x="14389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08" name="n_3mainValue【児童館】&#10;有形固定資産減価償却率"/>
        <xdr:cNvSpPr txBox="1"/>
      </xdr:nvSpPr>
      <xdr:spPr>
        <a:xfrm>
          <a:off x="13500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730" name="直線コネクタ 729"/>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731"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32" name="直線コネクタ 731"/>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3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34" name="直線コネクタ 73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3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36" name="フローチャート: 判断 73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737" name="フローチャート: 判断 736"/>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38" name="フローチャート: 判断 73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39" name="フローチャート: 判断 738"/>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45" name="楕円 744"/>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46"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47" name="楕円 746"/>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48" name="直線コネクタ 747"/>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49" name="楕円 748"/>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50" name="直線コネクタ 749"/>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51" name="楕円 750"/>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72389</xdr:rowOff>
    </xdr:to>
    <xdr:cxnSp macro="">
      <xdr:nvCxnSpPr>
        <xdr:cNvPr id="752" name="直線コネクタ 751"/>
        <xdr:cNvCxnSpPr/>
      </xdr:nvCxnSpPr>
      <xdr:spPr>
        <a:xfrm>
          <a:off x="19545300" y="14622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75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5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5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56"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57"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58" name="n_3main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784" name="直線コネクタ 783"/>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85"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86" name="直線コネクタ 785"/>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89"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90" name="フローチャート: 判断 789"/>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91" name="フローチャート: 判断 79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92" name="フローチャート: 判断 791"/>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93" name="フローチャート: 判断 792"/>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799" name="楕円 798"/>
        <xdr:cNvSpPr/>
      </xdr:nvSpPr>
      <xdr:spPr>
        <a:xfrm>
          <a:off x="16268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800" name="【公民館】&#10;有形固定資産減価償却率該当値テキスト"/>
        <xdr:cNvSpPr txBox="1"/>
      </xdr:nvSpPr>
      <xdr:spPr>
        <a:xfrm>
          <a:off x="16357600" y="170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111942</xdr:rowOff>
    </xdr:from>
    <xdr:to>
      <xdr:col>81</xdr:col>
      <xdr:colOff>101600</xdr:colOff>
      <xdr:row>101</xdr:row>
      <xdr:rowOff>42092</xdr:rowOff>
    </xdr:to>
    <xdr:sp macro="" textlink="">
      <xdr:nvSpPr>
        <xdr:cNvPr id="801" name="楕円 800"/>
        <xdr:cNvSpPr/>
      </xdr:nvSpPr>
      <xdr:spPr>
        <a:xfrm>
          <a:off x="15430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125186</xdr:rowOff>
    </xdr:from>
    <xdr:to>
      <xdr:col>85</xdr:col>
      <xdr:colOff>127000</xdr:colOff>
      <xdr:row>100</xdr:row>
      <xdr:rowOff>162742</xdr:rowOff>
    </xdr:to>
    <xdr:cxnSp macro="">
      <xdr:nvCxnSpPr>
        <xdr:cNvPr id="802" name="直線コネクタ 801"/>
        <xdr:cNvCxnSpPr/>
      </xdr:nvCxnSpPr>
      <xdr:spPr>
        <a:xfrm flipV="1">
          <a:off x="15481300" y="172701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144599</xdr:rowOff>
    </xdr:from>
    <xdr:to>
      <xdr:col>76</xdr:col>
      <xdr:colOff>165100</xdr:colOff>
      <xdr:row>101</xdr:row>
      <xdr:rowOff>74749</xdr:rowOff>
    </xdr:to>
    <xdr:sp macro="" textlink="">
      <xdr:nvSpPr>
        <xdr:cNvPr id="803" name="楕円 802"/>
        <xdr:cNvSpPr/>
      </xdr:nvSpPr>
      <xdr:spPr>
        <a:xfrm>
          <a:off x="14541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162742</xdr:rowOff>
    </xdr:from>
    <xdr:to>
      <xdr:col>81</xdr:col>
      <xdr:colOff>50800</xdr:colOff>
      <xdr:row>101</xdr:row>
      <xdr:rowOff>23949</xdr:rowOff>
    </xdr:to>
    <xdr:cxnSp macro="">
      <xdr:nvCxnSpPr>
        <xdr:cNvPr id="804" name="直線コネクタ 803"/>
        <xdr:cNvCxnSpPr/>
      </xdr:nvCxnSpPr>
      <xdr:spPr>
        <a:xfrm flipV="1">
          <a:off x="14592300" y="173077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89081</xdr:rowOff>
    </xdr:from>
    <xdr:to>
      <xdr:col>72</xdr:col>
      <xdr:colOff>38100</xdr:colOff>
      <xdr:row>101</xdr:row>
      <xdr:rowOff>19231</xdr:rowOff>
    </xdr:to>
    <xdr:sp macro="" textlink="">
      <xdr:nvSpPr>
        <xdr:cNvPr id="805" name="楕円 804"/>
        <xdr:cNvSpPr/>
      </xdr:nvSpPr>
      <xdr:spPr>
        <a:xfrm>
          <a:off x="13652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139881</xdr:rowOff>
    </xdr:from>
    <xdr:to>
      <xdr:col>76</xdr:col>
      <xdr:colOff>114300</xdr:colOff>
      <xdr:row>101</xdr:row>
      <xdr:rowOff>23949</xdr:rowOff>
    </xdr:to>
    <xdr:cxnSp macro="">
      <xdr:nvCxnSpPr>
        <xdr:cNvPr id="806" name="直線コネクタ 805"/>
        <xdr:cNvCxnSpPr/>
      </xdr:nvCxnSpPr>
      <xdr:spPr>
        <a:xfrm>
          <a:off x="13703300" y="172848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807"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808"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809" name="n_3aveValue【公民館】&#10;有形固定資産減価償却率"/>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58619</xdr:rowOff>
    </xdr:from>
    <xdr:ext cx="405111" cy="259045"/>
    <xdr:sp macro="" textlink="">
      <xdr:nvSpPr>
        <xdr:cNvPr id="810" name="n_1mainValue【公民館】&#10;有形固定資産減価償却率"/>
        <xdr:cNvSpPr txBox="1"/>
      </xdr:nvSpPr>
      <xdr:spPr>
        <a:xfrm>
          <a:off x="152660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91276</xdr:rowOff>
    </xdr:from>
    <xdr:ext cx="405111" cy="259045"/>
    <xdr:sp macro="" textlink="">
      <xdr:nvSpPr>
        <xdr:cNvPr id="811" name="n_2mainValue【公民館】&#10;有形固定資産減価償却率"/>
        <xdr:cNvSpPr txBox="1"/>
      </xdr:nvSpPr>
      <xdr:spPr>
        <a:xfrm>
          <a:off x="14389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35758</xdr:rowOff>
    </xdr:from>
    <xdr:ext cx="405111" cy="259045"/>
    <xdr:sp macro="" textlink="">
      <xdr:nvSpPr>
        <xdr:cNvPr id="812" name="n_3mainValue【公民館】&#10;有形固定資産減価償却率"/>
        <xdr:cNvSpPr txBox="1"/>
      </xdr:nvSpPr>
      <xdr:spPr>
        <a:xfrm>
          <a:off x="135007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836" name="直線コネクタ 835"/>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8" name="直線コネクタ 83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839"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840" name="直線コネクタ 839"/>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841"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42" name="フローチャート: 判断 841"/>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843" name="フローチャート: 判断 842"/>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44" name="フローチャート: 判断 843"/>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45" name="フローチャート: 判断 844"/>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170180</xdr:rowOff>
    </xdr:from>
    <xdr:to>
      <xdr:col>116</xdr:col>
      <xdr:colOff>114300</xdr:colOff>
      <xdr:row>108</xdr:row>
      <xdr:rowOff>100330</xdr:rowOff>
    </xdr:to>
    <xdr:sp macro="" textlink="">
      <xdr:nvSpPr>
        <xdr:cNvPr id="851" name="楕円 850"/>
        <xdr:cNvSpPr/>
      </xdr:nvSpPr>
      <xdr:spPr>
        <a:xfrm>
          <a:off x="22110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85107</xdr:rowOff>
    </xdr:from>
    <xdr:ext cx="469744" cy="259045"/>
    <xdr:sp macro="" textlink="">
      <xdr:nvSpPr>
        <xdr:cNvPr id="852" name="【公民館】&#10;一人当たり面積該当値テキスト"/>
        <xdr:cNvSpPr txBox="1"/>
      </xdr:nvSpPr>
      <xdr:spPr>
        <a:xfrm>
          <a:off x="22199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170180</xdr:rowOff>
    </xdr:from>
    <xdr:to>
      <xdr:col>112</xdr:col>
      <xdr:colOff>38100</xdr:colOff>
      <xdr:row>108</xdr:row>
      <xdr:rowOff>100330</xdr:rowOff>
    </xdr:to>
    <xdr:sp macro="" textlink="">
      <xdr:nvSpPr>
        <xdr:cNvPr id="853" name="楕円 852"/>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49530</xdr:rowOff>
    </xdr:to>
    <xdr:cxnSp macro="">
      <xdr:nvCxnSpPr>
        <xdr:cNvPr id="854" name="直線コネクタ 853"/>
        <xdr:cNvCxnSpPr/>
      </xdr:nvCxnSpPr>
      <xdr:spPr>
        <a:xfrm>
          <a:off x="21323300" y="1856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855" name="楕円 854"/>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49530</xdr:rowOff>
    </xdr:from>
    <xdr:to>
      <xdr:col>111</xdr:col>
      <xdr:colOff>177800</xdr:colOff>
      <xdr:row>108</xdr:row>
      <xdr:rowOff>53339</xdr:rowOff>
    </xdr:to>
    <xdr:cxnSp macro="">
      <xdr:nvCxnSpPr>
        <xdr:cNvPr id="856" name="直線コネクタ 855"/>
        <xdr:cNvCxnSpPr/>
      </xdr:nvCxnSpPr>
      <xdr:spPr>
        <a:xfrm flipV="1">
          <a:off x="20434300" y="1856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xdr:rowOff>
    </xdr:from>
    <xdr:to>
      <xdr:col>102</xdr:col>
      <xdr:colOff>165100</xdr:colOff>
      <xdr:row>108</xdr:row>
      <xdr:rowOff>107950</xdr:rowOff>
    </xdr:to>
    <xdr:sp macro="" textlink="">
      <xdr:nvSpPr>
        <xdr:cNvPr id="857" name="楕円 856"/>
        <xdr:cNvSpPr/>
      </xdr:nvSpPr>
      <xdr:spPr>
        <a:xfrm>
          <a:off x="19494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57150</xdr:rowOff>
    </xdr:to>
    <xdr:cxnSp macro="">
      <xdr:nvCxnSpPr>
        <xdr:cNvPr id="858" name="直線コネクタ 857"/>
        <xdr:cNvCxnSpPr/>
      </xdr:nvCxnSpPr>
      <xdr:spPr>
        <a:xfrm flipV="1">
          <a:off x="19545300" y="18569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859"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860"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861"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91457</xdr:rowOff>
    </xdr:from>
    <xdr:ext cx="469744" cy="259045"/>
    <xdr:sp macro="" textlink="">
      <xdr:nvSpPr>
        <xdr:cNvPr id="862" name="n_1mainValue【公民館】&#10;一人当たり面積"/>
        <xdr:cNvSpPr txBox="1"/>
      </xdr:nvSpPr>
      <xdr:spPr>
        <a:xfrm>
          <a:off x="210757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863" name="n_2mainValue【公民館】&#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99077</xdr:rowOff>
    </xdr:from>
    <xdr:ext cx="469744" cy="259045"/>
    <xdr:sp macro="" textlink="">
      <xdr:nvSpPr>
        <xdr:cNvPr id="864" name="n_3mainValue【公民館】&#10;一人当たり面積"/>
        <xdr:cNvSpPr txBox="1"/>
      </xdr:nvSpPr>
      <xdr:spPr>
        <a:xfrm>
          <a:off x="19310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施設類型において類似団体平均と比較すると、認定こども園・幼稚園・保育所と公民館の有形固定資産減価償却率が特に大きく上回っている。認定こども園・幼稚園・保育所については清里保育園が昭和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年に建設されており、約</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が減価償却しているためである。また公民館については中央公民館は昭和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年に建設されており、こちらも同様に約</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減価償却しているためである。清里保育園については今後、民営化や廃止等を検討することとしている。また、公民館については、中央公民館が図書館と一体となった施設であり、老朽化していることから、更新に当たっては図書館を含め他の施設との集約化や複合化を検討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施設類型において類似団体と比較すると、公営住宅の一人当たり面積が大きく上回っている。老朽化に伴う公営住宅の更新を行う際には計画の整合性等を考慮して適切な管理戸数を定めながら計画的に更新を行う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52,822
52,506
57.37
22,049,906
21,657,435
103,746
11,736,127
15,240,496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142966</xdr:rowOff>
    </xdr:from>
    <xdr:to>
      <xdr:col>24</xdr:col>
      <xdr:colOff>114300</xdr:colOff>
      <xdr:row>35</xdr:row>
      <xdr:rowOff>73116</xdr:rowOff>
    </xdr:to>
    <xdr:sp macro="" textlink="">
      <xdr:nvSpPr>
        <xdr:cNvPr id="72" name="楕円 71"/>
        <xdr:cNvSpPr/>
      </xdr:nvSpPr>
      <xdr:spPr>
        <a:xfrm>
          <a:off x="45847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165843</xdr:rowOff>
    </xdr:from>
    <xdr:ext cx="405111" cy="259045"/>
    <xdr:sp macro="" textlink="">
      <xdr:nvSpPr>
        <xdr:cNvPr id="73" name="【図書館】&#10;有形固定資産減価償却率該当値テキスト"/>
        <xdr:cNvSpPr txBox="1"/>
      </xdr:nvSpPr>
      <xdr:spPr>
        <a:xfrm>
          <a:off x="4673600"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10704</xdr:rowOff>
    </xdr:from>
    <xdr:to>
      <xdr:col>20</xdr:col>
      <xdr:colOff>38100</xdr:colOff>
      <xdr:row>35</xdr:row>
      <xdr:rowOff>112304</xdr:rowOff>
    </xdr:to>
    <xdr:sp macro="" textlink="">
      <xdr:nvSpPr>
        <xdr:cNvPr id="74" name="楕円 73"/>
        <xdr:cNvSpPr/>
      </xdr:nvSpPr>
      <xdr:spPr>
        <a:xfrm>
          <a:off x="3746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22316</xdr:rowOff>
    </xdr:from>
    <xdr:to>
      <xdr:col>24</xdr:col>
      <xdr:colOff>63500</xdr:colOff>
      <xdr:row>35</xdr:row>
      <xdr:rowOff>61504</xdr:rowOff>
    </xdr:to>
    <xdr:cxnSp macro="">
      <xdr:nvCxnSpPr>
        <xdr:cNvPr id="75" name="直線コネクタ 74"/>
        <xdr:cNvCxnSpPr/>
      </xdr:nvCxnSpPr>
      <xdr:spPr>
        <a:xfrm flipV="1">
          <a:off x="3797300" y="60230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144599</xdr:rowOff>
    </xdr:from>
    <xdr:to>
      <xdr:col>15</xdr:col>
      <xdr:colOff>101600</xdr:colOff>
      <xdr:row>35</xdr:row>
      <xdr:rowOff>74749</xdr:rowOff>
    </xdr:to>
    <xdr:sp macro="" textlink="">
      <xdr:nvSpPr>
        <xdr:cNvPr id="76" name="楕円 75"/>
        <xdr:cNvSpPr/>
      </xdr:nvSpPr>
      <xdr:spPr>
        <a:xfrm>
          <a:off x="2857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23949</xdr:rowOff>
    </xdr:from>
    <xdr:to>
      <xdr:col>19</xdr:col>
      <xdr:colOff>177800</xdr:colOff>
      <xdr:row>35</xdr:row>
      <xdr:rowOff>61504</xdr:rowOff>
    </xdr:to>
    <xdr:cxnSp macro="">
      <xdr:nvCxnSpPr>
        <xdr:cNvPr id="77" name="直線コネクタ 76"/>
        <xdr:cNvCxnSpPr/>
      </xdr:nvCxnSpPr>
      <xdr:spPr>
        <a:xfrm>
          <a:off x="2908300" y="60246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4173</xdr:rowOff>
    </xdr:from>
    <xdr:to>
      <xdr:col>10</xdr:col>
      <xdr:colOff>165100</xdr:colOff>
      <xdr:row>34</xdr:row>
      <xdr:rowOff>105773</xdr:rowOff>
    </xdr:to>
    <xdr:sp macro="" textlink="">
      <xdr:nvSpPr>
        <xdr:cNvPr id="78" name="楕円 77"/>
        <xdr:cNvSpPr/>
      </xdr:nvSpPr>
      <xdr:spPr>
        <a:xfrm>
          <a:off x="1968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54973</xdr:rowOff>
    </xdr:from>
    <xdr:to>
      <xdr:col>15</xdr:col>
      <xdr:colOff>50800</xdr:colOff>
      <xdr:row>35</xdr:row>
      <xdr:rowOff>23949</xdr:rowOff>
    </xdr:to>
    <xdr:cxnSp macro="">
      <xdr:nvCxnSpPr>
        <xdr:cNvPr id="79" name="直線コネクタ 78"/>
        <xdr:cNvCxnSpPr/>
      </xdr:nvCxnSpPr>
      <xdr:spPr>
        <a:xfrm>
          <a:off x="2019300" y="588427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128831</xdr:rowOff>
    </xdr:from>
    <xdr:ext cx="405111" cy="259045"/>
    <xdr:sp macro="" textlink="">
      <xdr:nvSpPr>
        <xdr:cNvPr id="83" name="n_1mainValue【図書館】&#10;有形固定資産減価償却率"/>
        <xdr:cNvSpPr txBox="1"/>
      </xdr:nvSpPr>
      <xdr:spPr>
        <a:xfrm>
          <a:off x="3582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91276</xdr:rowOff>
    </xdr:from>
    <xdr:ext cx="405111" cy="259045"/>
    <xdr:sp macro="" textlink="">
      <xdr:nvSpPr>
        <xdr:cNvPr id="84" name="n_2mainValue【図書館】&#10;有形固定資産減価償却率"/>
        <xdr:cNvSpPr txBox="1"/>
      </xdr:nvSpPr>
      <xdr:spPr>
        <a:xfrm>
          <a:off x="2705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122300</xdr:rowOff>
    </xdr:from>
    <xdr:ext cx="405111" cy="259045"/>
    <xdr:sp macro="" textlink="">
      <xdr:nvSpPr>
        <xdr:cNvPr id="85" name="n_3mainValue【図書館】&#10;有形固定資産減価償却率"/>
        <xdr:cNvSpPr txBox="1"/>
      </xdr:nvSpPr>
      <xdr:spPr>
        <a:xfrm>
          <a:off x="18167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4" name="楕円 123"/>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5"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6" name="楕円 125"/>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7" name="直線コネクタ 126"/>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8" name="楕円 127"/>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9" name="直線コネクタ 128"/>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0" name="楕円 129"/>
        <xdr:cNvSpPr/>
      </xdr:nvSpPr>
      <xdr:spPr>
        <a:xfrm>
          <a:off x="7810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31750</xdr:rowOff>
    </xdr:to>
    <xdr:cxnSp macro="">
      <xdr:nvCxnSpPr>
        <xdr:cNvPr id="131" name="直線コネクタ 130"/>
        <xdr:cNvCxnSpPr/>
      </xdr:nvCxnSpPr>
      <xdr:spPr>
        <a:xfrm flipV="1">
          <a:off x="7861300" y="704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37" name="n_3mainValue【図書館】&#10;一人当たり面積"/>
        <xdr:cNvSpPr txBox="1"/>
      </xdr:nvSpPr>
      <xdr:spPr>
        <a:xfrm>
          <a:off x="7626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156845</xdr:rowOff>
    </xdr:from>
    <xdr:to>
      <xdr:col>24</xdr:col>
      <xdr:colOff>114300</xdr:colOff>
      <xdr:row>56</xdr:row>
      <xdr:rowOff>86995</xdr:rowOff>
    </xdr:to>
    <xdr:sp macro="" textlink="">
      <xdr:nvSpPr>
        <xdr:cNvPr id="177" name="楕円 176"/>
        <xdr:cNvSpPr/>
      </xdr:nvSpPr>
      <xdr:spPr>
        <a:xfrm>
          <a:off x="4584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71772</xdr:rowOff>
    </xdr:from>
    <xdr:ext cx="405111" cy="259045"/>
    <xdr:sp macro="" textlink="">
      <xdr:nvSpPr>
        <xdr:cNvPr id="178" name="【体育館・プール】&#10;有形固定資産減価償却率該当値テキスト"/>
        <xdr:cNvSpPr txBox="1"/>
      </xdr:nvSpPr>
      <xdr:spPr>
        <a:xfrm>
          <a:off x="4673600"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158750</xdr:rowOff>
    </xdr:from>
    <xdr:to>
      <xdr:col>20</xdr:col>
      <xdr:colOff>38100</xdr:colOff>
      <xdr:row>56</xdr:row>
      <xdr:rowOff>88900</xdr:rowOff>
    </xdr:to>
    <xdr:sp macro="" textlink="">
      <xdr:nvSpPr>
        <xdr:cNvPr id="179" name="楕円 178"/>
        <xdr:cNvSpPr/>
      </xdr:nvSpPr>
      <xdr:spPr>
        <a:xfrm>
          <a:off x="3746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36195</xdr:rowOff>
    </xdr:from>
    <xdr:to>
      <xdr:col>24</xdr:col>
      <xdr:colOff>63500</xdr:colOff>
      <xdr:row>56</xdr:row>
      <xdr:rowOff>38100</xdr:rowOff>
    </xdr:to>
    <xdr:cxnSp macro="">
      <xdr:nvCxnSpPr>
        <xdr:cNvPr id="180" name="直線コネクタ 179"/>
        <xdr:cNvCxnSpPr/>
      </xdr:nvCxnSpPr>
      <xdr:spPr>
        <a:xfrm flipV="1">
          <a:off x="3797300" y="96373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170180</xdr:rowOff>
    </xdr:from>
    <xdr:to>
      <xdr:col>15</xdr:col>
      <xdr:colOff>101600</xdr:colOff>
      <xdr:row>56</xdr:row>
      <xdr:rowOff>100330</xdr:rowOff>
    </xdr:to>
    <xdr:sp macro="" textlink="">
      <xdr:nvSpPr>
        <xdr:cNvPr id="181" name="楕円 180"/>
        <xdr:cNvSpPr/>
      </xdr:nvSpPr>
      <xdr:spPr>
        <a:xfrm>
          <a:off x="2857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38100</xdr:rowOff>
    </xdr:from>
    <xdr:to>
      <xdr:col>19</xdr:col>
      <xdr:colOff>177800</xdr:colOff>
      <xdr:row>56</xdr:row>
      <xdr:rowOff>49530</xdr:rowOff>
    </xdr:to>
    <xdr:cxnSp macro="">
      <xdr:nvCxnSpPr>
        <xdr:cNvPr id="182" name="直線コネクタ 181"/>
        <xdr:cNvCxnSpPr/>
      </xdr:nvCxnSpPr>
      <xdr:spPr>
        <a:xfrm flipV="1">
          <a:off x="2908300" y="9639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162560</xdr:rowOff>
    </xdr:from>
    <xdr:to>
      <xdr:col>10</xdr:col>
      <xdr:colOff>165100</xdr:colOff>
      <xdr:row>56</xdr:row>
      <xdr:rowOff>92710</xdr:rowOff>
    </xdr:to>
    <xdr:sp macro="" textlink="">
      <xdr:nvSpPr>
        <xdr:cNvPr id="183" name="楕円 182"/>
        <xdr:cNvSpPr/>
      </xdr:nvSpPr>
      <xdr:spPr>
        <a:xfrm>
          <a:off x="1968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41910</xdr:rowOff>
    </xdr:from>
    <xdr:to>
      <xdr:col>15</xdr:col>
      <xdr:colOff>50800</xdr:colOff>
      <xdr:row>56</xdr:row>
      <xdr:rowOff>49530</xdr:rowOff>
    </xdr:to>
    <xdr:cxnSp macro="">
      <xdr:nvCxnSpPr>
        <xdr:cNvPr id="184" name="直線コネクタ 183"/>
        <xdr:cNvCxnSpPr/>
      </xdr:nvCxnSpPr>
      <xdr:spPr>
        <a:xfrm>
          <a:off x="2019300" y="9643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105427</xdr:rowOff>
    </xdr:from>
    <xdr:ext cx="405111" cy="259045"/>
    <xdr:sp macro="" textlink="">
      <xdr:nvSpPr>
        <xdr:cNvPr id="188" name="n_1mainValue【体育館・プール】&#10;有形固定資産減価償却率"/>
        <xdr:cNvSpPr txBox="1"/>
      </xdr:nvSpPr>
      <xdr:spPr>
        <a:xfrm>
          <a:off x="35820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116857</xdr:rowOff>
    </xdr:from>
    <xdr:ext cx="405111" cy="259045"/>
    <xdr:sp macro="" textlink="">
      <xdr:nvSpPr>
        <xdr:cNvPr id="189" name="n_2mainValue【体育館・プール】&#10;有形固定資産減価償却率"/>
        <xdr:cNvSpPr txBox="1"/>
      </xdr:nvSpPr>
      <xdr:spPr>
        <a:xfrm>
          <a:off x="2705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109237</xdr:rowOff>
    </xdr:from>
    <xdr:ext cx="405111" cy="259045"/>
    <xdr:sp macro="" textlink="">
      <xdr:nvSpPr>
        <xdr:cNvPr id="190" name="n_3mainValue【体育館・プール】&#10;有形固定資産減価償却率"/>
        <xdr:cNvSpPr txBox="1"/>
      </xdr:nvSpPr>
      <xdr:spPr>
        <a:xfrm>
          <a:off x="18167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78740</xdr:rowOff>
    </xdr:from>
    <xdr:to>
      <xdr:col>55</xdr:col>
      <xdr:colOff>50800</xdr:colOff>
      <xdr:row>61</xdr:row>
      <xdr:rowOff>8890</xdr:rowOff>
    </xdr:to>
    <xdr:sp macro="" textlink="">
      <xdr:nvSpPr>
        <xdr:cNvPr id="229" name="楕円 228"/>
        <xdr:cNvSpPr/>
      </xdr:nvSpPr>
      <xdr:spPr>
        <a:xfrm>
          <a:off x="10426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101617</xdr:rowOff>
    </xdr:from>
    <xdr:ext cx="469744" cy="259045"/>
    <xdr:sp macro="" textlink="">
      <xdr:nvSpPr>
        <xdr:cNvPr id="230" name="【体育館・プール】&#10;一人当たり面積該当値テキスト"/>
        <xdr:cNvSpPr txBox="1"/>
      </xdr:nvSpPr>
      <xdr:spPr>
        <a:xfrm>
          <a:off x="10515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31" name="楕円 230"/>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129540</xdr:rowOff>
    </xdr:from>
    <xdr:to>
      <xdr:col>55</xdr:col>
      <xdr:colOff>0</xdr:colOff>
      <xdr:row>60</xdr:row>
      <xdr:rowOff>137160</xdr:rowOff>
    </xdr:to>
    <xdr:cxnSp macro="">
      <xdr:nvCxnSpPr>
        <xdr:cNvPr id="232" name="直線コネクタ 231"/>
        <xdr:cNvCxnSpPr/>
      </xdr:nvCxnSpPr>
      <xdr:spPr>
        <a:xfrm flipV="1">
          <a:off x="9639300" y="10416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90170</xdr:rowOff>
    </xdr:from>
    <xdr:to>
      <xdr:col>46</xdr:col>
      <xdr:colOff>38100</xdr:colOff>
      <xdr:row>61</xdr:row>
      <xdr:rowOff>20320</xdr:rowOff>
    </xdr:to>
    <xdr:sp macro="" textlink="">
      <xdr:nvSpPr>
        <xdr:cNvPr id="233" name="楕円 232"/>
        <xdr:cNvSpPr/>
      </xdr:nvSpPr>
      <xdr:spPr>
        <a:xfrm>
          <a:off x="869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140970</xdr:rowOff>
    </xdr:to>
    <xdr:cxnSp macro="">
      <xdr:nvCxnSpPr>
        <xdr:cNvPr id="234" name="直線コネクタ 233"/>
        <xdr:cNvCxnSpPr/>
      </xdr:nvCxnSpPr>
      <xdr:spPr>
        <a:xfrm flipV="1">
          <a:off x="8750300" y="1042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97790</xdr:rowOff>
    </xdr:from>
    <xdr:to>
      <xdr:col>41</xdr:col>
      <xdr:colOff>101600</xdr:colOff>
      <xdr:row>61</xdr:row>
      <xdr:rowOff>27940</xdr:rowOff>
    </xdr:to>
    <xdr:sp macro="" textlink="">
      <xdr:nvSpPr>
        <xdr:cNvPr id="235" name="楕円 234"/>
        <xdr:cNvSpPr/>
      </xdr:nvSpPr>
      <xdr:spPr>
        <a:xfrm>
          <a:off x="781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140970</xdr:rowOff>
    </xdr:from>
    <xdr:to>
      <xdr:col>45</xdr:col>
      <xdr:colOff>177800</xdr:colOff>
      <xdr:row>60</xdr:row>
      <xdr:rowOff>148590</xdr:rowOff>
    </xdr:to>
    <xdr:cxnSp macro="">
      <xdr:nvCxnSpPr>
        <xdr:cNvPr id="236" name="直線コネクタ 235"/>
        <xdr:cNvCxnSpPr/>
      </xdr:nvCxnSpPr>
      <xdr:spPr>
        <a:xfrm flipV="1">
          <a:off x="7861300" y="10427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33037</xdr:rowOff>
    </xdr:from>
    <xdr:ext cx="469744" cy="259045"/>
    <xdr:sp macro="" textlink="">
      <xdr:nvSpPr>
        <xdr:cNvPr id="240" name="n_1mainValue【体育館・プール】&#10;一人当たり面積"/>
        <xdr:cNvSpPr txBox="1"/>
      </xdr:nvSpPr>
      <xdr:spPr>
        <a:xfrm>
          <a:off x="9391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11447</xdr:rowOff>
    </xdr:from>
    <xdr:ext cx="469744" cy="259045"/>
    <xdr:sp macro="" textlink="">
      <xdr:nvSpPr>
        <xdr:cNvPr id="241" name="n_2mainValue【体育館・プール】&#10;一人当たり面積"/>
        <xdr:cNvSpPr txBox="1"/>
      </xdr:nvSpPr>
      <xdr:spPr>
        <a:xfrm>
          <a:off x="851542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2" name="n_3main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xdr:rowOff>
    </xdr:from>
    <xdr:to>
      <xdr:col>24</xdr:col>
      <xdr:colOff>114300</xdr:colOff>
      <xdr:row>84</xdr:row>
      <xdr:rowOff>104902</xdr:rowOff>
    </xdr:to>
    <xdr:sp macro="" textlink="">
      <xdr:nvSpPr>
        <xdr:cNvPr id="280" name="楕円 279"/>
        <xdr:cNvSpPr/>
      </xdr:nvSpPr>
      <xdr:spPr>
        <a:xfrm>
          <a:off x="45847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153179</xdr:rowOff>
    </xdr:from>
    <xdr:ext cx="405111" cy="259045"/>
    <xdr:sp macro="" textlink="">
      <xdr:nvSpPr>
        <xdr:cNvPr id="281" name="【福祉施設】&#10;有形固定資産減価償却率該当値テキスト"/>
        <xdr:cNvSpPr txBox="1"/>
      </xdr:nvSpPr>
      <xdr:spPr>
        <a:xfrm>
          <a:off x="4673600"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46737</xdr:rowOff>
    </xdr:from>
    <xdr:to>
      <xdr:col>20</xdr:col>
      <xdr:colOff>38100</xdr:colOff>
      <xdr:row>84</xdr:row>
      <xdr:rowOff>148337</xdr:rowOff>
    </xdr:to>
    <xdr:sp macro="" textlink="">
      <xdr:nvSpPr>
        <xdr:cNvPr id="282" name="楕円 281"/>
        <xdr:cNvSpPr/>
      </xdr:nvSpPr>
      <xdr:spPr>
        <a:xfrm>
          <a:off x="3746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54102</xdr:rowOff>
    </xdr:from>
    <xdr:to>
      <xdr:col>24</xdr:col>
      <xdr:colOff>63500</xdr:colOff>
      <xdr:row>84</xdr:row>
      <xdr:rowOff>97537</xdr:rowOff>
    </xdr:to>
    <xdr:cxnSp macro="">
      <xdr:nvCxnSpPr>
        <xdr:cNvPr id="283" name="直線コネクタ 282"/>
        <xdr:cNvCxnSpPr/>
      </xdr:nvCxnSpPr>
      <xdr:spPr>
        <a:xfrm flipV="1">
          <a:off x="3797300" y="1445590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81026</xdr:rowOff>
    </xdr:from>
    <xdr:to>
      <xdr:col>15</xdr:col>
      <xdr:colOff>101600</xdr:colOff>
      <xdr:row>85</xdr:row>
      <xdr:rowOff>11176</xdr:rowOff>
    </xdr:to>
    <xdr:sp macro="" textlink="">
      <xdr:nvSpPr>
        <xdr:cNvPr id="284" name="楕円 283"/>
        <xdr:cNvSpPr/>
      </xdr:nvSpPr>
      <xdr:spPr>
        <a:xfrm>
          <a:off x="2857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97537</xdr:rowOff>
    </xdr:from>
    <xdr:to>
      <xdr:col>19</xdr:col>
      <xdr:colOff>177800</xdr:colOff>
      <xdr:row>84</xdr:row>
      <xdr:rowOff>131826</xdr:rowOff>
    </xdr:to>
    <xdr:cxnSp macro="">
      <xdr:nvCxnSpPr>
        <xdr:cNvPr id="285" name="直線コネクタ 284"/>
        <xdr:cNvCxnSpPr/>
      </xdr:nvCxnSpPr>
      <xdr:spPr>
        <a:xfrm flipV="1">
          <a:off x="2908300" y="144993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74168</xdr:rowOff>
    </xdr:from>
    <xdr:to>
      <xdr:col>10</xdr:col>
      <xdr:colOff>165100</xdr:colOff>
      <xdr:row>85</xdr:row>
      <xdr:rowOff>4318</xdr:rowOff>
    </xdr:to>
    <xdr:sp macro="" textlink="">
      <xdr:nvSpPr>
        <xdr:cNvPr id="286" name="楕円 285"/>
        <xdr:cNvSpPr/>
      </xdr:nvSpPr>
      <xdr:spPr>
        <a:xfrm>
          <a:off x="196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124968</xdr:rowOff>
    </xdr:from>
    <xdr:to>
      <xdr:col>15</xdr:col>
      <xdr:colOff>50800</xdr:colOff>
      <xdr:row>84</xdr:row>
      <xdr:rowOff>131826</xdr:rowOff>
    </xdr:to>
    <xdr:cxnSp macro="">
      <xdr:nvCxnSpPr>
        <xdr:cNvPr id="287" name="直線コネクタ 286"/>
        <xdr:cNvCxnSpPr/>
      </xdr:nvCxnSpPr>
      <xdr:spPr>
        <a:xfrm>
          <a:off x="2019300" y="145267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139464</xdr:rowOff>
    </xdr:from>
    <xdr:ext cx="405111" cy="259045"/>
    <xdr:sp macro="" textlink="">
      <xdr:nvSpPr>
        <xdr:cNvPr id="291" name="n_1mainValue【福祉施設】&#10;有形固定資産減価償却率"/>
        <xdr:cNvSpPr txBox="1"/>
      </xdr:nvSpPr>
      <xdr:spPr>
        <a:xfrm>
          <a:off x="3582044" y="145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2303</xdr:rowOff>
    </xdr:from>
    <xdr:ext cx="405111" cy="259045"/>
    <xdr:sp macro="" textlink="">
      <xdr:nvSpPr>
        <xdr:cNvPr id="292" name="n_2mainValue【福祉施設】&#10;有形固定資産減価償却率"/>
        <xdr:cNvSpPr txBox="1"/>
      </xdr:nvSpPr>
      <xdr:spPr>
        <a:xfrm>
          <a:off x="2705744"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20845</xdr:rowOff>
    </xdr:from>
    <xdr:ext cx="405111" cy="259045"/>
    <xdr:sp macro="" textlink="">
      <xdr:nvSpPr>
        <xdr:cNvPr id="293" name="n_3mainValue【福祉施設】&#10;有形固定資産減価償却率"/>
        <xdr:cNvSpPr txBox="1"/>
      </xdr:nvSpPr>
      <xdr:spPr>
        <a:xfrm>
          <a:off x="1816744" y="1425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28" name="楕円 327"/>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29" name="【福祉施設】&#10;一人当たり面積該当値テキスト"/>
        <xdr:cNvSpPr txBox="1"/>
      </xdr:nvSpPr>
      <xdr:spPr>
        <a:xfrm>
          <a:off x="10515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xdr:rowOff>
    </xdr:from>
    <xdr:to>
      <xdr:col>50</xdr:col>
      <xdr:colOff>165100</xdr:colOff>
      <xdr:row>84</xdr:row>
      <xdr:rowOff>106045</xdr:rowOff>
    </xdr:to>
    <xdr:sp macro="" textlink="">
      <xdr:nvSpPr>
        <xdr:cNvPr id="330" name="楕円 329"/>
        <xdr:cNvSpPr/>
      </xdr:nvSpPr>
      <xdr:spPr>
        <a:xfrm>
          <a:off x="9588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55245</xdr:rowOff>
    </xdr:to>
    <xdr:cxnSp macro="">
      <xdr:nvCxnSpPr>
        <xdr:cNvPr id="331" name="直線コネクタ 330"/>
        <xdr:cNvCxnSpPr/>
      </xdr:nvCxnSpPr>
      <xdr:spPr>
        <a:xfrm flipV="1">
          <a:off x="9639300" y="14451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xdr:rowOff>
    </xdr:from>
    <xdr:to>
      <xdr:col>46</xdr:col>
      <xdr:colOff>38100</xdr:colOff>
      <xdr:row>84</xdr:row>
      <xdr:rowOff>106045</xdr:rowOff>
    </xdr:to>
    <xdr:sp macro="" textlink="">
      <xdr:nvSpPr>
        <xdr:cNvPr id="332" name="楕円 331"/>
        <xdr:cNvSpPr/>
      </xdr:nvSpPr>
      <xdr:spPr>
        <a:xfrm>
          <a:off x="8699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55245</xdr:rowOff>
    </xdr:from>
    <xdr:to>
      <xdr:col>50</xdr:col>
      <xdr:colOff>114300</xdr:colOff>
      <xdr:row>84</xdr:row>
      <xdr:rowOff>55245</xdr:rowOff>
    </xdr:to>
    <xdr:cxnSp macro="">
      <xdr:nvCxnSpPr>
        <xdr:cNvPr id="333" name="直線コネクタ 332"/>
        <xdr:cNvCxnSpPr/>
      </xdr:nvCxnSpPr>
      <xdr:spPr>
        <a:xfrm>
          <a:off x="8750300" y="1445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xdr:rowOff>
    </xdr:from>
    <xdr:to>
      <xdr:col>41</xdr:col>
      <xdr:colOff>101600</xdr:colOff>
      <xdr:row>84</xdr:row>
      <xdr:rowOff>106045</xdr:rowOff>
    </xdr:to>
    <xdr:sp macro="" textlink="">
      <xdr:nvSpPr>
        <xdr:cNvPr id="334" name="楕円 333"/>
        <xdr:cNvSpPr/>
      </xdr:nvSpPr>
      <xdr:spPr>
        <a:xfrm>
          <a:off x="7810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55245</xdr:rowOff>
    </xdr:from>
    <xdr:to>
      <xdr:col>45</xdr:col>
      <xdr:colOff>177800</xdr:colOff>
      <xdr:row>84</xdr:row>
      <xdr:rowOff>55245</xdr:rowOff>
    </xdr:to>
    <xdr:cxnSp macro="">
      <xdr:nvCxnSpPr>
        <xdr:cNvPr id="335" name="直線コネクタ 334"/>
        <xdr:cNvCxnSpPr/>
      </xdr:nvCxnSpPr>
      <xdr:spPr>
        <a:xfrm>
          <a:off x="7861300" y="1445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97172</xdr:rowOff>
    </xdr:from>
    <xdr:ext cx="469744" cy="259045"/>
    <xdr:sp macro="" textlink="">
      <xdr:nvSpPr>
        <xdr:cNvPr id="339" name="n_1mainValue【福祉施設】&#10;一人当たり面積"/>
        <xdr:cNvSpPr txBox="1"/>
      </xdr:nvSpPr>
      <xdr:spPr>
        <a:xfrm>
          <a:off x="93917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97172</xdr:rowOff>
    </xdr:from>
    <xdr:ext cx="469744" cy="259045"/>
    <xdr:sp macro="" textlink="">
      <xdr:nvSpPr>
        <xdr:cNvPr id="340" name="n_2mainValue【福祉施設】&#10;一人当たり面積"/>
        <xdr:cNvSpPr txBox="1"/>
      </xdr:nvSpPr>
      <xdr:spPr>
        <a:xfrm>
          <a:off x="8515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97172</xdr:rowOff>
    </xdr:from>
    <xdr:ext cx="469744" cy="259045"/>
    <xdr:sp macro="" textlink="">
      <xdr:nvSpPr>
        <xdr:cNvPr id="341" name="n_3mainValue【福祉施設】&#10;一人当たり面積"/>
        <xdr:cNvSpPr txBox="1"/>
      </xdr:nvSpPr>
      <xdr:spPr>
        <a:xfrm>
          <a:off x="7626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159294</xdr:rowOff>
    </xdr:from>
    <xdr:to>
      <xdr:col>24</xdr:col>
      <xdr:colOff>114300</xdr:colOff>
      <xdr:row>103</xdr:row>
      <xdr:rowOff>89444</xdr:rowOff>
    </xdr:to>
    <xdr:sp macro="" textlink="">
      <xdr:nvSpPr>
        <xdr:cNvPr id="382" name="楕円 381"/>
        <xdr:cNvSpPr/>
      </xdr:nvSpPr>
      <xdr:spPr>
        <a:xfrm>
          <a:off x="4584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10721</xdr:rowOff>
    </xdr:from>
    <xdr:ext cx="405111" cy="259045"/>
    <xdr:sp macro="" textlink="">
      <xdr:nvSpPr>
        <xdr:cNvPr id="383" name="【市民会館】&#10;有形固定資産減価償却率該当値テキスト"/>
        <xdr:cNvSpPr txBox="1"/>
      </xdr:nvSpPr>
      <xdr:spPr>
        <a:xfrm>
          <a:off x="4673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84" name="楕円 383"/>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38644</xdr:rowOff>
    </xdr:from>
    <xdr:to>
      <xdr:col>24</xdr:col>
      <xdr:colOff>63500</xdr:colOff>
      <xdr:row>103</xdr:row>
      <xdr:rowOff>76200</xdr:rowOff>
    </xdr:to>
    <xdr:cxnSp macro="">
      <xdr:nvCxnSpPr>
        <xdr:cNvPr id="385" name="直線コネクタ 384"/>
        <xdr:cNvCxnSpPr/>
      </xdr:nvCxnSpPr>
      <xdr:spPr>
        <a:xfrm flipV="1">
          <a:off x="3797300" y="176979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31931</xdr:rowOff>
    </xdr:from>
    <xdr:to>
      <xdr:col>15</xdr:col>
      <xdr:colOff>101600</xdr:colOff>
      <xdr:row>103</xdr:row>
      <xdr:rowOff>133531</xdr:rowOff>
    </xdr:to>
    <xdr:sp macro="" textlink="">
      <xdr:nvSpPr>
        <xdr:cNvPr id="386" name="楕円 385"/>
        <xdr:cNvSpPr/>
      </xdr:nvSpPr>
      <xdr:spPr>
        <a:xfrm>
          <a:off x="2857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82731</xdr:rowOff>
    </xdr:to>
    <xdr:cxnSp macro="">
      <xdr:nvCxnSpPr>
        <xdr:cNvPr id="387" name="直線コネクタ 386"/>
        <xdr:cNvCxnSpPr/>
      </xdr:nvCxnSpPr>
      <xdr:spPr>
        <a:xfrm flipV="1">
          <a:off x="2908300" y="177355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4173</xdr:rowOff>
    </xdr:from>
    <xdr:to>
      <xdr:col>10</xdr:col>
      <xdr:colOff>165100</xdr:colOff>
      <xdr:row>103</xdr:row>
      <xdr:rowOff>105773</xdr:rowOff>
    </xdr:to>
    <xdr:sp macro="" textlink="">
      <xdr:nvSpPr>
        <xdr:cNvPr id="388" name="楕円 387"/>
        <xdr:cNvSpPr/>
      </xdr:nvSpPr>
      <xdr:spPr>
        <a:xfrm>
          <a:off x="196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54973</xdr:rowOff>
    </xdr:from>
    <xdr:to>
      <xdr:col>15</xdr:col>
      <xdr:colOff>50800</xdr:colOff>
      <xdr:row>103</xdr:row>
      <xdr:rowOff>82731</xdr:rowOff>
    </xdr:to>
    <xdr:cxnSp macro="">
      <xdr:nvCxnSpPr>
        <xdr:cNvPr id="389" name="直線コネクタ 388"/>
        <xdr:cNvCxnSpPr/>
      </xdr:nvCxnSpPr>
      <xdr:spPr>
        <a:xfrm>
          <a:off x="2019300" y="177143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393" name="n_1mainValue【市民会館】&#10;有形固定資産減価償却率"/>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150058</xdr:rowOff>
    </xdr:from>
    <xdr:ext cx="405111" cy="259045"/>
    <xdr:sp macro="" textlink="">
      <xdr:nvSpPr>
        <xdr:cNvPr id="394" name="n_2mainValue【市民会館】&#10;有形固定資産減価償却率"/>
        <xdr:cNvSpPr txBox="1"/>
      </xdr:nvSpPr>
      <xdr:spPr>
        <a:xfrm>
          <a:off x="2705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122300</xdr:rowOff>
    </xdr:from>
    <xdr:ext cx="405111" cy="259045"/>
    <xdr:sp macro="" textlink="">
      <xdr:nvSpPr>
        <xdr:cNvPr id="395" name="n_3mainValue【市民会館】&#10;有形固定資産減価償却率"/>
        <xdr:cNvSpPr txBox="1"/>
      </xdr:nvSpPr>
      <xdr:spPr>
        <a:xfrm>
          <a:off x="1816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434" name="楕円 433"/>
        <xdr:cNvSpPr/>
      </xdr:nvSpPr>
      <xdr:spPr>
        <a:xfrm>
          <a:off x="10426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25416</xdr:rowOff>
    </xdr:from>
    <xdr:ext cx="469744" cy="259045"/>
    <xdr:sp macro="" textlink="">
      <xdr:nvSpPr>
        <xdr:cNvPr id="435" name="【市民会館】&#10;一人当たり面積該当値テキスト"/>
        <xdr:cNvSpPr txBox="1"/>
      </xdr:nvSpPr>
      <xdr:spPr>
        <a:xfrm>
          <a:off x="10515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10161</xdr:rowOff>
    </xdr:from>
    <xdr:to>
      <xdr:col>50</xdr:col>
      <xdr:colOff>165100</xdr:colOff>
      <xdr:row>105</xdr:row>
      <xdr:rowOff>111761</xdr:rowOff>
    </xdr:to>
    <xdr:sp macro="" textlink="">
      <xdr:nvSpPr>
        <xdr:cNvPr id="436" name="楕円 435"/>
        <xdr:cNvSpPr/>
      </xdr:nvSpPr>
      <xdr:spPr>
        <a:xfrm>
          <a:off x="958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53339</xdr:rowOff>
    </xdr:from>
    <xdr:to>
      <xdr:col>55</xdr:col>
      <xdr:colOff>0</xdr:colOff>
      <xdr:row>105</xdr:row>
      <xdr:rowOff>60961</xdr:rowOff>
    </xdr:to>
    <xdr:cxnSp macro="">
      <xdr:nvCxnSpPr>
        <xdr:cNvPr id="437" name="直線コネクタ 436"/>
        <xdr:cNvCxnSpPr/>
      </xdr:nvCxnSpPr>
      <xdr:spPr>
        <a:xfrm flipV="1">
          <a:off x="9639300" y="180555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38" name="楕円 437"/>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60961</xdr:rowOff>
    </xdr:from>
    <xdr:to>
      <xdr:col>50</xdr:col>
      <xdr:colOff>114300</xdr:colOff>
      <xdr:row>105</xdr:row>
      <xdr:rowOff>64770</xdr:rowOff>
    </xdr:to>
    <xdr:cxnSp macro="">
      <xdr:nvCxnSpPr>
        <xdr:cNvPr id="439" name="直線コネクタ 438"/>
        <xdr:cNvCxnSpPr/>
      </xdr:nvCxnSpPr>
      <xdr:spPr>
        <a:xfrm flipV="1">
          <a:off x="8750300" y="18063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40" name="楕円 439"/>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441" name="直線コネクタ 440"/>
        <xdr:cNvCxnSpPr/>
      </xdr:nvCxnSpPr>
      <xdr:spPr>
        <a:xfrm flipV="1">
          <a:off x="7861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128288</xdr:rowOff>
    </xdr:from>
    <xdr:ext cx="469744" cy="259045"/>
    <xdr:sp macro="" textlink="">
      <xdr:nvSpPr>
        <xdr:cNvPr id="445" name="n_1mainValue【市民会館】&#10;一人当たり面積"/>
        <xdr:cNvSpPr txBox="1"/>
      </xdr:nvSpPr>
      <xdr:spPr>
        <a:xfrm>
          <a:off x="9391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46"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47"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xdr:rowOff>
    </xdr:from>
    <xdr:to>
      <xdr:col>85</xdr:col>
      <xdr:colOff>177800</xdr:colOff>
      <xdr:row>36</xdr:row>
      <xdr:rowOff>102507</xdr:rowOff>
    </xdr:to>
    <xdr:sp macro="" textlink="">
      <xdr:nvSpPr>
        <xdr:cNvPr id="488" name="楕円 487"/>
        <xdr:cNvSpPr/>
      </xdr:nvSpPr>
      <xdr:spPr>
        <a:xfrm>
          <a:off x="16268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23784</xdr:rowOff>
    </xdr:from>
    <xdr:ext cx="405111" cy="259045"/>
    <xdr:sp macro="" textlink="">
      <xdr:nvSpPr>
        <xdr:cNvPr id="489" name="【一般廃棄物処理施設】&#10;有形固定資産減価償却率該当値テキスト"/>
        <xdr:cNvSpPr txBox="1"/>
      </xdr:nvSpPr>
      <xdr:spPr>
        <a:xfrm>
          <a:off x="16357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490" name="楕円 489"/>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51707</xdr:rowOff>
    </xdr:from>
    <xdr:to>
      <xdr:col>85</xdr:col>
      <xdr:colOff>127000</xdr:colOff>
      <xdr:row>36</xdr:row>
      <xdr:rowOff>97427</xdr:rowOff>
    </xdr:to>
    <xdr:cxnSp macro="">
      <xdr:nvCxnSpPr>
        <xdr:cNvPr id="491" name="直線コネクタ 490"/>
        <xdr:cNvCxnSpPr/>
      </xdr:nvCxnSpPr>
      <xdr:spPr>
        <a:xfrm flipV="1">
          <a:off x="15481300" y="62239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64589</xdr:rowOff>
    </xdr:from>
    <xdr:to>
      <xdr:col>76</xdr:col>
      <xdr:colOff>165100</xdr:colOff>
      <xdr:row>37</xdr:row>
      <xdr:rowOff>166188</xdr:rowOff>
    </xdr:to>
    <xdr:sp macro="" textlink="">
      <xdr:nvSpPr>
        <xdr:cNvPr id="492" name="楕円 491"/>
        <xdr:cNvSpPr/>
      </xdr:nvSpPr>
      <xdr:spPr>
        <a:xfrm>
          <a:off x="14541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37</xdr:row>
      <xdr:rowOff>115389</xdr:rowOff>
    </xdr:to>
    <xdr:cxnSp macro="">
      <xdr:nvCxnSpPr>
        <xdr:cNvPr id="493" name="直線コネクタ 492"/>
        <xdr:cNvCxnSpPr/>
      </xdr:nvCxnSpPr>
      <xdr:spPr>
        <a:xfrm flipV="1">
          <a:off x="14592300" y="626962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79284</xdr:rowOff>
    </xdr:from>
    <xdr:to>
      <xdr:col>72</xdr:col>
      <xdr:colOff>38100</xdr:colOff>
      <xdr:row>37</xdr:row>
      <xdr:rowOff>9434</xdr:rowOff>
    </xdr:to>
    <xdr:sp macro="" textlink="">
      <xdr:nvSpPr>
        <xdr:cNvPr id="494" name="楕円 493"/>
        <xdr:cNvSpPr/>
      </xdr:nvSpPr>
      <xdr:spPr>
        <a:xfrm>
          <a:off x="13652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130084</xdr:rowOff>
    </xdr:from>
    <xdr:to>
      <xdr:col>76</xdr:col>
      <xdr:colOff>114300</xdr:colOff>
      <xdr:row>37</xdr:row>
      <xdr:rowOff>115389</xdr:rowOff>
    </xdr:to>
    <xdr:cxnSp macro="">
      <xdr:nvCxnSpPr>
        <xdr:cNvPr id="495" name="直線コネクタ 494"/>
        <xdr:cNvCxnSpPr/>
      </xdr:nvCxnSpPr>
      <xdr:spPr>
        <a:xfrm>
          <a:off x="13703300" y="630228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164754</xdr:rowOff>
    </xdr:from>
    <xdr:ext cx="405111" cy="259045"/>
    <xdr:sp macro="" textlink="">
      <xdr:nvSpPr>
        <xdr:cNvPr id="499" name="n_1mainValue【一般廃棄物処理施設】&#10;有形固定資産減価償却率"/>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157315</xdr:rowOff>
    </xdr:from>
    <xdr:ext cx="405111" cy="259045"/>
    <xdr:sp macro="" textlink="">
      <xdr:nvSpPr>
        <xdr:cNvPr id="500" name="n_2mainValue【一般廃棄物処理施設】&#10;有形固定資産減価償却率"/>
        <xdr:cNvSpPr txBox="1"/>
      </xdr:nvSpPr>
      <xdr:spPr>
        <a:xfrm>
          <a:off x="14389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561</xdr:rowOff>
    </xdr:from>
    <xdr:ext cx="405111" cy="259045"/>
    <xdr:sp macro="" textlink="">
      <xdr:nvSpPr>
        <xdr:cNvPr id="501" name="n_3mainValue【一般廃棄物処理施設】&#10;有形固定資産減価償却率"/>
        <xdr:cNvSpPr txBox="1"/>
      </xdr:nvSpPr>
      <xdr:spPr>
        <a:xfrm>
          <a:off x="13500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57099</xdr:rowOff>
    </xdr:from>
    <xdr:to>
      <xdr:col>116</xdr:col>
      <xdr:colOff>114300</xdr:colOff>
      <xdr:row>39</xdr:row>
      <xdr:rowOff>158699</xdr:rowOff>
    </xdr:to>
    <xdr:sp macro="" textlink="">
      <xdr:nvSpPr>
        <xdr:cNvPr id="540" name="楕円 539"/>
        <xdr:cNvSpPr/>
      </xdr:nvSpPr>
      <xdr:spPr>
        <a:xfrm>
          <a:off x="22110700" y="67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35526</xdr:rowOff>
    </xdr:from>
    <xdr:ext cx="534377" cy="259045"/>
    <xdr:sp macro="" textlink="">
      <xdr:nvSpPr>
        <xdr:cNvPr id="541" name="【一般廃棄物処理施設】&#10;一人当たり有形固定資産（償却資産）額該当値テキスト"/>
        <xdr:cNvSpPr txBox="1"/>
      </xdr:nvSpPr>
      <xdr:spPr>
        <a:xfrm>
          <a:off x="22199600" y="67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62426</xdr:rowOff>
    </xdr:from>
    <xdr:to>
      <xdr:col>112</xdr:col>
      <xdr:colOff>38100</xdr:colOff>
      <xdr:row>39</xdr:row>
      <xdr:rowOff>164026</xdr:rowOff>
    </xdr:to>
    <xdr:sp macro="" textlink="">
      <xdr:nvSpPr>
        <xdr:cNvPr id="542" name="楕円 541"/>
        <xdr:cNvSpPr/>
      </xdr:nvSpPr>
      <xdr:spPr>
        <a:xfrm>
          <a:off x="21272500" y="67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107899</xdr:rowOff>
    </xdr:from>
    <xdr:to>
      <xdr:col>116</xdr:col>
      <xdr:colOff>63500</xdr:colOff>
      <xdr:row>39</xdr:row>
      <xdr:rowOff>113226</xdr:rowOff>
    </xdr:to>
    <xdr:cxnSp macro="">
      <xdr:nvCxnSpPr>
        <xdr:cNvPr id="543" name="直線コネクタ 542"/>
        <xdr:cNvCxnSpPr/>
      </xdr:nvCxnSpPr>
      <xdr:spPr>
        <a:xfrm flipV="1">
          <a:off x="21323300" y="6794449"/>
          <a:ext cx="8382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103993</xdr:rowOff>
    </xdr:from>
    <xdr:to>
      <xdr:col>107</xdr:col>
      <xdr:colOff>101600</xdr:colOff>
      <xdr:row>39</xdr:row>
      <xdr:rowOff>34143</xdr:rowOff>
    </xdr:to>
    <xdr:sp macro="" textlink="">
      <xdr:nvSpPr>
        <xdr:cNvPr id="544" name="楕円 543"/>
        <xdr:cNvSpPr/>
      </xdr:nvSpPr>
      <xdr:spPr>
        <a:xfrm>
          <a:off x="20383500" y="66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154793</xdr:rowOff>
    </xdr:from>
    <xdr:to>
      <xdr:col>111</xdr:col>
      <xdr:colOff>177800</xdr:colOff>
      <xdr:row>39</xdr:row>
      <xdr:rowOff>113226</xdr:rowOff>
    </xdr:to>
    <xdr:cxnSp macro="">
      <xdr:nvCxnSpPr>
        <xdr:cNvPr id="545" name="直線コネクタ 544"/>
        <xdr:cNvCxnSpPr/>
      </xdr:nvCxnSpPr>
      <xdr:spPr>
        <a:xfrm>
          <a:off x="20434300" y="6669893"/>
          <a:ext cx="889000" cy="12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76409</xdr:rowOff>
    </xdr:from>
    <xdr:to>
      <xdr:col>102</xdr:col>
      <xdr:colOff>165100</xdr:colOff>
      <xdr:row>40</xdr:row>
      <xdr:rowOff>6559</xdr:rowOff>
    </xdr:to>
    <xdr:sp macro="" textlink="">
      <xdr:nvSpPr>
        <xdr:cNvPr id="546" name="楕円 545"/>
        <xdr:cNvSpPr/>
      </xdr:nvSpPr>
      <xdr:spPr>
        <a:xfrm>
          <a:off x="19494500" y="67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154793</xdr:rowOff>
    </xdr:from>
    <xdr:to>
      <xdr:col>107</xdr:col>
      <xdr:colOff>50800</xdr:colOff>
      <xdr:row>39</xdr:row>
      <xdr:rowOff>127209</xdr:rowOff>
    </xdr:to>
    <xdr:cxnSp macro="">
      <xdr:nvCxnSpPr>
        <xdr:cNvPr id="547" name="直線コネクタ 546"/>
        <xdr:cNvCxnSpPr/>
      </xdr:nvCxnSpPr>
      <xdr:spPr>
        <a:xfrm flipV="1">
          <a:off x="19545300" y="6669893"/>
          <a:ext cx="889000" cy="1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155153</xdr:rowOff>
    </xdr:from>
    <xdr:ext cx="534377" cy="259045"/>
    <xdr:sp macro="" textlink="">
      <xdr:nvSpPr>
        <xdr:cNvPr id="551" name="n_1mainValue【一般廃棄物処理施設】&#10;一人当たり有形固定資産（償却資産）額"/>
        <xdr:cNvSpPr txBox="1"/>
      </xdr:nvSpPr>
      <xdr:spPr>
        <a:xfrm>
          <a:off x="21043411" y="68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50669</xdr:rowOff>
    </xdr:from>
    <xdr:ext cx="534377" cy="259045"/>
    <xdr:sp macro="" textlink="">
      <xdr:nvSpPr>
        <xdr:cNvPr id="552" name="n_2mainValue【一般廃棄物処理施設】&#10;一人当たり有形固定資産（償却資産）額"/>
        <xdr:cNvSpPr txBox="1"/>
      </xdr:nvSpPr>
      <xdr:spPr>
        <a:xfrm>
          <a:off x="20167111" y="63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169136</xdr:rowOff>
    </xdr:from>
    <xdr:ext cx="534377" cy="259045"/>
    <xdr:sp macro="" textlink="">
      <xdr:nvSpPr>
        <xdr:cNvPr id="553" name="n_3mainValue【一般廃棄物処理施設】&#10;一人当たり有形固定資産（償却資産）額"/>
        <xdr:cNvSpPr txBox="1"/>
      </xdr:nvSpPr>
      <xdr:spPr>
        <a:xfrm>
          <a:off x="19278111" y="685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94" name="楕円 593"/>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595" name="【保健センター・保健所】&#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161472</xdr:rowOff>
    </xdr:from>
    <xdr:to>
      <xdr:col>72</xdr:col>
      <xdr:colOff>38100</xdr:colOff>
      <xdr:row>55</xdr:row>
      <xdr:rowOff>91622</xdr:rowOff>
    </xdr:to>
    <xdr:sp macro="" textlink="">
      <xdr:nvSpPr>
        <xdr:cNvPr id="596" name="楕円 595"/>
        <xdr:cNvSpPr/>
      </xdr:nvSpPr>
      <xdr:spPr>
        <a:xfrm>
          <a:off x="13652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597"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598"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99"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53</xdr:row>
      <xdr:rowOff>108149</xdr:rowOff>
    </xdr:from>
    <xdr:ext cx="469744" cy="259045"/>
    <xdr:sp macro="" textlink="">
      <xdr:nvSpPr>
        <xdr:cNvPr id="600" name="n_3mainValue【保健センター・保健所】&#10;有形固定資産減価償却率"/>
        <xdr:cNvSpPr txBox="1"/>
      </xdr:nvSpPr>
      <xdr:spPr>
        <a:xfrm>
          <a:off x="13468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1" name="直線コネクタ 6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2" name="テキスト ボックス 6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3" name="直線コネクタ 6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4" name="テキスト ボックス 6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5" name="直線コネクタ 6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6" name="テキスト ボックス 6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7" name="直線コネクタ 6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8" name="テキスト ボックス 6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2" name="直線コネクタ 621"/>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3"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4" name="直線コネクタ 623"/>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5"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6" name="直線コネクタ 625"/>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27"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8" name="フローチャート: 判断 627"/>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29" name="フローチャート: 判断 628"/>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0" name="フローチャート: 判断 629"/>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1" name="フローチャート: 判断 630"/>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37" name="楕円 636"/>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38"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39" name="楕円 638"/>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40" name="直線コネクタ 639"/>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41" name="楕円 640"/>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42" name="直線コネクタ 641"/>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643" name="楕円 642"/>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98298</xdr:rowOff>
    </xdr:to>
    <xdr:cxnSp macro="">
      <xdr:nvCxnSpPr>
        <xdr:cNvPr id="644" name="直線コネクタ 643"/>
        <xdr:cNvCxnSpPr/>
      </xdr:nvCxnSpPr>
      <xdr:spPr>
        <a:xfrm flipV="1">
          <a:off x="19545300" y="10881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45"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46"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47"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48"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49"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650" name="n_3mainValue【保健センター・保健所】&#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1" name="直線コネクタ 6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2" name="テキスト ボックス 6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3" name="直線コネクタ 6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4" name="テキスト ボックス 6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5" name="直線コネクタ 6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6" name="テキスト ボックス 6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7" name="直線コネクタ 6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8" name="テキスト ボックス 6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9" name="直線コネクタ 6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0" name="テキスト ボックス 6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1" name="直線コネクタ 6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2" name="テキスト ボックス 6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6" name="直線コネクタ 675"/>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8" name="直線コネクタ 67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79"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0" name="直線コネクタ 679"/>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1"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2" name="フローチャート: 判断 681"/>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3" name="フローチャート: 判断 682"/>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4" name="フローチャート: 判断 683"/>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5" name="フローチャート: 判断 684"/>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148952</xdr:rowOff>
    </xdr:from>
    <xdr:to>
      <xdr:col>85</xdr:col>
      <xdr:colOff>177800</xdr:colOff>
      <xdr:row>80</xdr:row>
      <xdr:rowOff>79102</xdr:rowOff>
    </xdr:to>
    <xdr:sp macro="" textlink="">
      <xdr:nvSpPr>
        <xdr:cNvPr id="691" name="楕円 690"/>
        <xdr:cNvSpPr/>
      </xdr:nvSpPr>
      <xdr:spPr>
        <a:xfrm>
          <a:off x="16268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379</xdr:rowOff>
    </xdr:from>
    <xdr:ext cx="405111" cy="259045"/>
    <xdr:sp macro="" textlink="">
      <xdr:nvSpPr>
        <xdr:cNvPr id="692" name="【消防施設】&#10;有形固定資産減価償却率該当値テキスト"/>
        <xdr:cNvSpPr txBox="1"/>
      </xdr:nvSpPr>
      <xdr:spPr>
        <a:xfrm>
          <a:off x="16357600" y="135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693" name="楕円 692"/>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80</xdr:row>
      <xdr:rowOff>28302</xdr:rowOff>
    </xdr:to>
    <xdr:cxnSp macro="">
      <xdr:nvCxnSpPr>
        <xdr:cNvPr id="694" name="直線コネクタ 693"/>
        <xdr:cNvCxnSpPr/>
      </xdr:nvCxnSpPr>
      <xdr:spPr>
        <a:xfrm>
          <a:off x="15481300" y="137410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95" name="楕円 694"/>
        <xdr:cNvSpPr/>
      </xdr:nvSpPr>
      <xdr:spPr>
        <a:xfrm>
          <a:off x="14541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88719</xdr:rowOff>
    </xdr:from>
    <xdr:to>
      <xdr:col>81</xdr:col>
      <xdr:colOff>50800</xdr:colOff>
      <xdr:row>80</xdr:row>
      <xdr:rowOff>25037</xdr:rowOff>
    </xdr:to>
    <xdr:cxnSp macro="">
      <xdr:nvCxnSpPr>
        <xdr:cNvPr id="696" name="直線コネクタ 695"/>
        <xdr:cNvCxnSpPr/>
      </xdr:nvCxnSpPr>
      <xdr:spPr>
        <a:xfrm>
          <a:off x="14592300" y="1363326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49349</xdr:rowOff>
    </xdr:from>
    <xdr:to>
      <xdr:col>72</xdr:col>
      <xdr:colOff>38100</xdr:colOff>
      <xdr:row>78</xdr:row>
      <xdr:rowOff>150949</xdr:rowOff>
    </xdr:to>
    <xdr:sp macro="" textlink="">
      <xdr:nvSpPr>
        <xdr:cNvPr id="697" name="楕円 696"/>
        <xdr:cNvSpPr/>
      </xdr:nvSpPr>
      <xdr:spPr>
        <a:xfrm>
          <a:off x="13652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100149</xdr:rowOff>
    </xdr:from>
    <xdr:to>
      <xdr:col>76</xdr:col>
      <xdr:colOff>114300</xdr:colOff>
      <xdr:row>79</xdr:row>
      <xdr:rowOff>88719</xdr:rowOff>
    </xdr:to>
    <xdr:cxnSp macro="">
      <xdr:nvCxnSpPr>
        <xdr:cNvPr id="698" name="直線コネクタ 697"/>
        <xdr:cNvCxnSpPr/>
      </xdr:nvCxnSpPr>
      <xdr:spPr>
        <a:xfrm>
          <a:off x="13703300" y="1347324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699"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700"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01"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92364</xdr:rowOff>
    </xdr:from>
    <xdr:ext cx="405111" cy="259045"/>
    <xdr:sp macro="" textlink="">
      <xdr:nvSpPr>
        <xdr:cNvPr id="702" name="n_1mainValue【消防施設】&#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703" name="n_2mainValue【消防施設】&#10;有形固定資産減価償却率"/>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167476</xdr:rowOff>
    </xdr:from>
    <xdr:ext cx="405111" cy="259045"/>
    <xdr:sp macro="" textlink="">
      <xdr:nvSpPr>
        <xdr:cNvPr id="704" name="n_3mainValue【消防施設】&#10;有形固定資産減価償却率"/>
        <xdr:cNvSpPr txBox="1"/>
      </xdr:nvSpPr>
      <xdr:spPr>
        <a:xfrm>
          <a:off x="13500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5" name="直線コネクタ 7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6" name="テキスト ボックス 7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7" name="直線コネクタ 7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8" name="テキスト ボックス 7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9" name="直線コネクタ 7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0" name="テキスト ボックス 7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1" name="直線コネクタ 7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2" name="テキスト ボックス 7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3" name="直線コネクタ 7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4" name="テキスト ボックス 7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6" name="直線コネクタ 725"/>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8" name="直線コネクタ 72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29"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0" name="直線コネクタ 729"/>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1"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2" name="フローチャート: 判断 731"/>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3" name="フローチャート: 判断 732"/>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4" name="フローチャート: 判断 733"/>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5" name="フローチャート: 判断 734"/>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6" name="テキスト ボックス 7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7" name="テキスト ボックス 7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8" name="テキスト ボックス 7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9" name="テキスト ボックス 7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0" name="テキスト ボックス 7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41" name="楕円 740"/>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60469</xdr:rowOff>
    </xdr:from>
    <xdr:ext cx="469744" cy="259045"/>
    <xdr:sp macro="" textlink="">
      <xdr:nvSpPr>
        <xdr:cNvPr id="742" name="【消防施設】&#10;一人当たり面積該当値テキスト"/>
        <xdr:cNvSpPr txBox="1"/>
      </xdr:nvSpPr>
      <xdr:spPr>
        <a:xfrm>
          <a:off x="22199600"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743" name="楕円 742"/>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88392</xdr:rowOff>
    </xdr:to>
    <xdr:cxnSp macro="">
      <xdr:nvCxnSpPr>
        <xdr:cNvPr id="744" name="直線コネクタ 743"/>
        <xdr:cNvCxnSpPr/>
      </xdr:nvCxnSpPr>
      <xdr:spPr>
        <a:xfrm>
          <a:off x="21323300" y="1448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45" name="楕円 744"/>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170687</xdr:rowOff>
    </xdr:to>
    <xdr:cxnSp macro="">
      <xdr:nvCxnSpPr>
        <xdr:cNvPr id="746" name="直線コネクタ 745"/>
        <xdr:cNvCxnSpPr/>
      </xdr:nvCxnSpPr>
      <xdr:spPr>
        <a:xfrm flipV="1">
          <a:off x="20434300" y="144856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747" name="楕円 746"/>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108965</xdr:rowOff>
    </xdr:to>
    <xdr:cxnSp macro="">
      <xdr:nvCxnSpPr>
        <xdr:cNvPr id="748" name="直線コネクタ 747"/>
        <xdr:cNvCxnSpPr/>
      </xdr:nvCxnSpPr>
      <xdr:spPr>
        <a:xfrm flipV="1">
          <a:off x="19545300" y="145724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49"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0"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1"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752" name="n_1main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53" name="n_2mainValue【消防施設】&#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754"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5" name="正方形/長方形 7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6" name="正方形/長方形 7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7" name="正方形/長方形 7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8" name="正方形/長方形 7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9" name="正方形/長方形 7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0" name="正方形/長方形 7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1" name="正方形/長方形 7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正方形/長方形 7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3" name="テキスト ボックス 7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4" name="直線コネクタ 7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5" name="直線コネクタ 7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6" name="テキスト ボックス 7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7" name="直線コネクタ 7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8" name="テキスト ボックス 7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9" name="直線コネクタ 7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0" name="テキスト ボックス 7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1" name="直線コネクタ 7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2" name="テキスト ボックス 7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3" name="直線コネクタ 7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4" name="テキスト ボックス 7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5" name="直線コネクタ 7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6" name="テキスト ボックス 7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8" name="テキスト ボックス 7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0" name="直線コネクタ 779"/>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1"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2" name="直線コネクタ 781"/>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3"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4" name="直線コネクタ 783"/>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85"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6" name="フローチャート: 判断 785"/>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7" name="フローチャート: 判断 786"/>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8" name="フローチャート: 判断 787"/>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89" name="フローチャート: 判断 788"/>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157662</xdr:rowOff>
    </xdr:from>
    <xdr:to>
      <xdr:col>85</xdr:col>
      <xdr:colOff>177800</xdr:colOff>
      <xdr:row>105</xdr:row>
      <xdr:rowOff>87812</xdr:rowOff>
    </xdr:to>
    <xdr:sp macro="" textlink="">
      <xdr:nvSpPr>
        <xdr:cNvPr id="795" name="楕円 794"/>
        <xdr:cNvSpPr/>
      </xdr:nvSpPr>
      <xdr:spPr>
        <a:xfrm>
          <a:off x="16268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136089</xdr:rowOff>
    </xdr:from>
    <xdr:ext cx="405111" cy="259045"/>
    <xdr:sp macro="" textlink="">
      <xdr:nvSpPr>
        <xdr:cNvPr id="796" name="【庁舎】&#10;有形固定資産減価償却率該当値テキスト"/>
        <xdr:cNvSpPr txBox="1"/>
      </xdr:nvSpPr>
      <xdr:spPr>
        <a:xfrm>
          <a:off x="16357600"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797" name="楕円 796"/>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37012</xdr:rowOff>
    </xdr:from>
    <xdr:to>
      <xdr:col>85</xdr:col>
      <xdr:colOff>127000</xdr:colOff>
      <xdr:row>105</xdr:row>
      <xdr:rowOff>64770</xdr:rowOff>
    </xdr:to>
    <xdr:cxnSp macro="">
      <xdr:nvCxnSpPr>
        <xdr:cNvPr id="798" name="直線コネクタ 797"/>
        <xdr:cNvCxnSpPr/>
      </xdr:nvCxnSpPr>
      <xdr:spPr>
        <a:xfrm flipV="1">
          <a:off x="15481300" y="180392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799" name="楕円 798"/>
        <xdr:cNvSpPr/>
      </xdr:nvSpPr>
      <xdr:spPr>
        <a:xfrm>
          <a:off x="14541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95794</xdr:rowOff>
    </xdr:to>
    <xdr:cxnSp macro="">
      <xdr:nvCxnSpPr>
        <xdr:cNvPr id="800" name="直線コネクタ 799"/>
        <xdr:cNvCxnSpPr/>
      </xdr:nvCxnSpPr>
      <xdr:spPr>
        <a:xfrm flipV="1">
          <a:off x="14592300" y="1806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801" name="楕円 800"/>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106</xdr:row>
      <xdr:rowOff>5987</xdr:rowOff>
    </xdr:to>
    <xdr:cxnSp macro="">
      <xdr:nvCxnSpPr>
        <xdr:cNvPr id="802" name="直線コネクタ 801"/>
        <xdr:cNvCxnSpPr/>
      </xdr:nvCxnSpPr>
      <xdr:spPr>
        <a:xfrm flipV="1">
          <a:off x="13703300" y="180980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03"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804"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05"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806" name="n_1mainValue【庁舎】&#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807" name="n_2mainValue【庁舎】&#10;有形固定資産減価償却率"/>
        <xdr:cNvSpPr txBox="1"/>
      </xdr:nvSpPr>
      <xdr:spPr>
        <a:xfrm>
          <a:off x="14389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808" name="n_3mainValue【庁舎】&#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9" name="直線コネクタ 8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0" name="テキスト ボックス 8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1" name="直線コネクタ 8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2" name="テキスト ボックス 8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3" name="直線コネクタ 8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4" name="テキスト ボックス 8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5" name="直線コネクタ 8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6" name="テキスト ボックス 8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7" name="直線コネクタ 8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8" name="テキスト ボックス 8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9" name="直線コネクタ 8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0" name="テキスト ボックス 8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34" name="直線コネクタ 833"/>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5"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6" name="直線コネクタ 835"/>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8" name="直線コネクタ 83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39"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0" name="フローチャート: 判断 839"/>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1" name="フローチャート: 判断 840"/>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2" name="フローチャート: 判断 84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3" name="フローチャート: 判断 842"/>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43362</xdr:rowOff>
    </xdr:from>
    <xdr:to>
      <xdr:col>116</xdr:col>
      <xdr:colOff>114300</xdr:colOff>
      <xdr:row>105</xdr:row>
      <xdr:rowOff>144962</xdr:rowOff>
    </xdr:to>
    <xdr:sp macro="" textlink="">
      <xdr:nvSpPr>
        <xdr:cNvPr id="849" name="楕円 848"/>
        <xdr:cNvSpPr/>
      </xdr:nvSpPr>
      <xdr:spPr>
        <a:xfrm>
          <a:off x="22110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66239</xdr:rowOff>
    </xdr:from>
    <xdr:ext cx="469744" cy="259045"/>
    <xdr:sp macro="" textlink="">
      <xdr:nvSpPr>
        <xdr:cNvPr id="850" name="【庁舎】&#10;一人当たり面積該当値テキスト"/>
        <xdr:cNvSpPr txBox="1"/>
      </xdr:nvSpPr>
      <xdr:spPr>
        <a:xfrm>
          <a:off x="22199600"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49893</xdr:rowOff>
    </xdr:from>
    <xdr:to>
      <xdr:col>112</xdr:col>
      <xdr:colOff>38100</xdr:colOff>
      <xdr:row>105</xdr:row>
      <xdr:rowOff>151493</xdr:rowOff>
    </xdr:to>
    <xdr:sp macro="" textlink="">
      <xdr:nvSpPr>
        <xdr:cNvPr id="851" name="楕円 850"/>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94162</xdr:rowOff>
    </xdr:from>
    <xdr:to>
      <xdr:col>116</xdr:col>
      <xdr:colOff>63500</xdr:colOff>
      <xdr:row>105</xdr:row>
      <xdr:rowOff>100693</xdr:rowOff>
    </xdr:to>
    <xdr:cxnSp macro="">
      <xdr:nvCxnSpPr>
        <xdr:cNvPr id="852" name="直線コネクタ 851"/>
        <xdr:cNvCxnSpPr/>
      </xdr:nvCxnSpPr>
      <xdr:spPr>
        <a:xfrm flipV="1">
          <a:off x="21323300" y="180964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853" name="楕円 852"/>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100693</xdr:rowOff>
    </xdr:from>
    <xdr:to>
      <xdr:col>111</xdr:col>
      <xdr:colOff>177800</xdr:colOff>
      <xdr:row>105</xdr:row>
      <xdr:rowOff>107224</xdr:rowOff>
    </xdr:to>
    <xdr:cxnSp macro="">
      <xdr:nvCxnSpPr>
        <xdr:cNvPr id="854" name="直線コネクタ 853"/>
        <xdr:cNvCxnSpPr/>
      </xdr:nvCxnSpPr>
      <xdr:spPr>
        <a:xfrm flipV="1">
          <a:off x="20434300" y="181029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55" name="楕円 854"/>
        <xdr:cNvSpPr/>
      </xdr:nvSpPr>
      <xdr:spPr>
        <a:xfrm>
          <a:off x="19494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106</xdr:row>
      <xdr:rowOff>27214</xdr:rowOff>
    </xdr:to>
    <xdr:cxnSp macro="">
      <xdr:nvCxnSpPr>
        <xdr:cNvPr id="856" name="直線コネクタ 855"/>
        <xdr:cNvCxnSpPr/>
      </xdr:nvCxnSpPr>
      <xdr:spPr>
        <a:xfrm flipV="1">
          <a:off x="19545300" y="181094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57"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5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59"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168020</xdr:rowOff>
    </xdr:from>
    <xdr:ext cx="469744" cy="259045"/>
    <xdr:sp macro="" textlink="">
      <xdr:nvSpPr>
        <xdr:cNvPr id="860" name="n_1mainValue【庁舎】&#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861" name="n_2mainValue【庁舎】&#10;一人当たり面積"/>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862" name="n_3mainValue【庁舎】&#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類似団体と比較して、図書館、体育館・プールの有形固定資産減価償却率が特に大きく上回っている。図書館については昭和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年に建設されており約</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％が減価償却しており、体育館・プールについては昭和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が多く、約半数の耐用年数が既に到来しているためである。体育館・プールの施設については耐震性が無い施設が複数あるため、総合管理計画や今後策定する個別計画の計画に基づき適切な施設の複合化や集約化を検討していく。また、消防施設は平成２８年度以降更新を進めており、有形固定資産減価償却率は類似団体平均程度まで低下しつつ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52,822
52,506
57.37
22,049,906
21,657,435
103,746
11,736,127
15,240,496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旧産炭地域で高齢化の進んだ本市は、歳入に占める地方交付税の割合が高く、財政力指数が類似団体を大きく下回っており、Ｈ</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年度より横ばいで推移している。Ｈ</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年度当時より、財政基盤の確立と市民に信頼される行政経営の実現を目指し、「荒尾市中期財政計画（</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年度）」を策定、財政運営の指針としてきた。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年度には、限られた資源を有効活用し経営力を高めるため、「荒尾市行政経営計画」を策定し、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等を活用した業務効率化や基金等の運用益の拡大等を図り、財政健全化を推進する。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歳出総額に対する扶助費を中心に義務的経費の割合が高い傾向があり、経常収支比率は慢性的に高い傾向にあったが、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年度は経常一般財源である普通交付税等の増額により、一時的に改善した。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年度は上記の経常一般財源の減少や扶助費、公債費が増加したことにより、再び</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％台となったが、Ｈ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年度は、公債費が減少したことなどにより改善した。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年度は、地方交付税等が増加したことなどにより、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ポイント改善したが、今後も経常経費抑制努力及び各種経常一般財源確保策等により、財政体質の弾力性向上に努める。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80772</xdr:rowOff>
    </xdr:to>
    <xdr:cxnSp macro="">
      <xdr:nvCxnSpPr>
        <xdr:cNvPr id="130" name="直線コネクタ 129"/>
        <xdr:cNvCxnSpPr/>
      </xdr:nvCxnSpPr>
      <xdr:spPr>
        <a:xfrm flipV="1">
          <a:off x="4114800" y="105295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61</xdr:row>
      <xdr:rowOff>95250</xdr:rowOff>
    </xdr:to>
    <xdr:cxnSp macro="">
      <xdr:nvCxnSpPr>
        <xdr:cNvPr id="133" name="直線コネクタ 132"/>
        <xdr:cNvCxnSpPr/>
      </xdr:nvCxnSpPr>
      <xdr:spPr>
        <a:xfrm flipV="1">
          <a:off x="3225800" y="105392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61</xdr:row>
      <xdr:rowOff>95250</xdr:rowOff>
    </xdr:to>
    <xdr:cxnSp macro="">
      <xdr:nvCxnSpPr>
        <xdr:cNvPr id="136" name="直線コネクタ 135"/>
        <xdr:cNvCxnSpPr/>
      </xdr:nvCxnSpPr>
      <xdr:spPr>
        <a:xfrm>
          <a:off x="2336800" y="104185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62</xdr:row>
      <xdr:rowOff>5842</xdr:rowOff>
    </xdr:to>
    <xdr:cxnSp macro="">
      <xdr:nvCxnSpPr>
        <xdr:cNvPr id="139" name="直線コネクタ 138"/>
        <xdr:cNvCxnSpPr/>
      </xdr:nvCxnSpPr>
      <xdr:spPr>
        <a:xfrm flipV="1">
          <a:off x="1447800" y="104185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49" name="楕円 148"/>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0"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4" name="テキスト ボックス 153"/>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6" name="テキスト ボックス 155"/>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7" name="楕円 156"/>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58" name="テキスト ボックス 157"/>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類似団体平均に比べ、人件費、物件費ともに低く推移している。これまでの行財政改革の効果が出ているものと考えられる。</a:t>
          </a:r>
        </a:p>
        <a:p>
          <a:r>
            <a:rPr kumimoji="1" lang="ja-JP" altLang="en-US" sz="1300">
              <a:latin typeface="ＭＳ Ｐゴシック" panose="020B0600070205080204" pitchFamily="50" charset="-128"/>
              <a:ea typeface="ＭＳ Ｐゴシック" panose="020B0600070205080204" pitchFamily="50" charset="-128"/>
            </a:rPr>
            <a:t>　一方で、若年層の職員の割合が高いことから人件費が類似団体と比べて低くなっていることが考えられる。今後は昇給による人件費増額が少しずつ見込まれることから、引き続き適切な定員管理等により人件費の水準を維持することが求め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人件費削減策として、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年度からふるさと納税関係業務についてＲＰＡを導入しており、今後も業務のＩＣＴ化を図り、経費削減に努めていく。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158719</xdr:rowOff>
    </xdr:from>
    <xdr:to>
      <xdr:col>23</xdr:col>
      <xdr:colOff>133350</xdr:colOff>
      <xdr:row>83</xdr:row>
      <xdr:rowOff>46831</xdr:rowOff>
    </xdr:to>
    <xdr:cxnSp macro="">
      <xdr:nvCxnSpPr>
        <xdr:cNvPr id="193" name="直線コネクタ 192"/>
        <xdr:cNvCxnSpPr/>
      </xdr:nvCxnSpPr>
      <xdr:spPr>
        <a:xfrm>
          <a:off x="4114800" y="14217619"/>
          <a:ext cx="8382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120393</xdr:rowOff>
    </xdr:from>
    <xdr:to>
      <xdr:col>19</xdr:col>
      <xdr:colOff>133350</xdr:colOff>
      <xdr:row>82</xdr:row>
      <xdr:rowOff>158719</xdr:rowOff>
    </xdr:to>
    <xdr:cxnSp macro="">
      <xdr:nvCxnSpPr>
        <xdr:cNvPr id="196" name="直線コネクタ 195"/>
        <xdr:cNvCxnSpPr/>
      </xdr:nvCxnSpPr>
      <xdr:spPr>
        <a:xfrm>
          <a:off x="3225800" y="14179293"/>
          <a:ext cx="889000" cy="3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103274</xdr:rowOff>
    </xdr:from>
    <xdr:to>
      <xdr:col>15</xdr:col>
      <xdr:colOff>82550</xdr:colOff>
      <xdr:row>82</xdr:row>
      <xdr:rowOff>120393</xdr:rowOff>
    </xdr:to>
    <xdr:cxnSp macro="">
      <xdr:nvCxnSpPr>
        <xdr:cNvPr id="199" name="直線コネクタ 198"/>
        <xdr:cNvCxnSpPr/>
      </xdr:nvCxnSpPr>
      <xdr:spPr>
        <a:xfrm>
          <a:off x="2336800" y="14162174"/>
          <a:ext cx="8890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73394</xdr:rowOff>
    </xdr:from>
    <xdr:to>
      <xdr:col>11</xdr:col>
      <xdr:colOff>31750</xdr:colOff>
      <xdr:row>82</xdr:row>
      <xdr:rowOff>103274</xdr:rowOff>
    </xdr:to>
    <xdr:cxnSp macro="">
      <xdr:nvCxnSpPr>
        <xdr:cNvPr id="202" name="直線コネクタ 201"/>
        <xdr:cNvCxnSpPr/>
      </xdr:nvCxnSpPr>
      <xdr:spPr>
        <a:xfrm>
          <a:off x="1447800" y="14132294"/>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167481</xdr:rowOff>
    </xdr:from>
    <xdr:to>
      <xdr:col>23</xdr:col>
      <xdr:colOff>184150</xdr:colOff>
      <xdr:row>83</xdr:row>
      <xdr:rowOff>97631</xdr:rowOff>
    </xdr:to>
    <xdr:sp macro="" textlink="">
      <xdr:nvSpPr>
        <xdr:cNvPr id="212" name="楕円 211"/>
        <xdr:cNvSpPr/>
      </xdr:nvSpPr>
      <xdr:spPr>
        <a:xfrm>
          <a:off x="4902200" y="142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12558</xdr:rowOff>
    </xdr:from>
    <xdr:ext cx="762000" cy="259045"/>
    <xdr:sp macro="" textlink="">
      <xdr:nvSpPr>
        <xdr:cNvPr id="213" name="人件費・物件費等の状況該当値テキスト"/>
        <xdr:cNvSpPr txBox="1"/>
      </xdr:nvSpPr>
      <xdr:spPr>
        <a:xfrm>
          <a:off x="5041900" y="1407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107919</xdr:rowOff>
    </xdr:from>
    <xdr:to>
      <xdr:col>19</xdr:col>
      <xdr:colOff>184150</xdr:colOff>
      <xdr:row>83</xdr:row>
      <xdr:rowOff>38069</xdr:rowOff>
    </xdr:to>
    <xdr:sp macro="" textlink="">
      <xdr:nvSpPr>
        <xdr:cNvPr id="214" name="楕円 213"/>
        <xdr:cNvSpPr/>
      </xdr:nvSpPr>
      <xdr:spPr>
        <a:xfrm>
          <a:off x="4064000" y="141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48246</xdr:rowOff>
    </xdr:from>
    <xdr:ext cx="736600" cy="259045"/>
    <xdr:sp macro="" textlink="">
      <xdr:nvSpPr>
        <xdr:cNvPr id="215" name="テキスト ボックス 214"/>
        <xdr:cNvSpPr txBox="1"/>
      </xdr:nvSpPr>
      <xdr:spPr>
        <a:xfrm>
          <a:off x="3733800" y="1393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69593</xdr:rowOff>
    </xdr:from>
    <xdr:to>
      <xdr:col>15</xdr:col>
      <xdr:colOff>133350</xdr:colOff>
      <xdr:row>82</xdr:row>
      <xdr:rowOff>171193</xdr:rowOff>
    </xdr:to>
    <xdr:sp macro="" textlink="">
      <xdr:nvSpPr>
        <xdr:cNvPr id="216" name="楕円 215"/>
        <xdr:cNvSpPr/>
      </xdr:nvSpPr>
      <xdr:spPr>
        <a:xfrm>
          <a:off x="3175000" y="141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9920</xdr:rowOff>
    </xdr:from>
    <xdr:ext cx="762000" cy="259045"/>
    <xdr:sp macro="" textlink="">
      <xdr:nvSpPr>
        <xdr:cNvPr id="217" name="テキスト ボックス 216"/>
        <xdr:cNvSpPr txBox="1"/>
      </xdr:nvSpPr>
      <xdr:spPr>
        <a:xfrm>
          <a:off x="2844800" y="1389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52474</xdr:rowOff>
    </xdr:from>
    <xdr:to>
      <xdr:col>11</xdr:col>
      <xdr:colOff>82550</xdr:colOff>
      <xdr:row>82</xdr:row>
      <xdr:rowOff>154074</xdr:rowOff>
    </xdr:to>
    <xdr:sp macro="" textlink="">
      <xdr:nvSpPr>
        <xdr:cNvPr id="218" name="楕円 217"/>
        <xdr:cNvSpPr/>
      </xdr:nvSpPr>
      <xdr:spPr>
        <a:xfrm>
          <a:off x="2286000" y="141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164251</xdr:rowOff>
    </xdr:from>
    <xdr:ext cx="762000" cy="259045"/>
    <xdr:sp macro="" textlink="">
      <xdr:nvSpPr>
        <xdr:cNvPr id="219" name="テキスト ボックス 218"/>
        <xdr:cNvSpPr txBox="1"/>
      </xdr:nvSpPr>
      <xdr:spPr>
        <a:xfrm>
          <a:off x="1955800" y="1388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22594</xdr:rowOff>
    </xdr:from>
    <xdr:to>
      <xdr:col>7</xdr:col>
      <xdr:colOff>31750</xdr:colOff>
      <xdr:row>82</xdr:row>
      <xdr:rowOff>124194</xdr:rowOff>
    </xdr:to>
    <xdr:sp macro="" textlink="">
      <xdr:nvSpPr>
        <xdr:cNvPr id="220" name="楕円 219"/>
        <xdr:cNvSpPr/>
      </xdr:nvSpPr>
      <xdr:spPr>
        <a:xfrm>
          <a:off x="1397000" y="1408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134371</xdr:rowOff>
    </xdr:from>
    <xdr:ext cx="762000" cy="259045"/>
    <xdr:sp macro="" textlink="">
      <xdr:nvSpPr>
        <xdr:cNvPr id="221" name="テキスト ボックス 220"/>
        <xdr:cNvSpPr txBox="1"/>
      </xdr:nvSpPr>
      <xdr:spPr>
        <a:xfrm>
          <a:off x="1066800" y="1385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財政健全化のため</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年度から実施していた給与削減措置は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月に終了した。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H23,24</a:t>
          </a:r>
          <a:r>
            <a:rPr kumimoji="1" lang="ja-JP" altLang="en-US" sz="1300">
              <a:latin typeface="ＭＳ Ｐゴシック" panose="020B0600070205080204" pitchFamily="50" charset="-128"/>
              <a:ea typeface="ＭＳ Ｐゴシック" panose="020B0600070205080204" pitchFamily="50" charset="-128"/>
            </a:rPr>
            <a:t>年度は国家公務員の給与減額措置により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を越えているが、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と比較すると横ばいとなっている。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年度は類似団体の平均よりも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ポイント低くなっている。これは、任期付き職員の採用等が要因として考えられる。今後も他団体の状況を踏まえて、必要に応じて給与制度を見直していく。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84</xdr:row>
      <xdr:rowOff>168729</xdr:rowOff>
    </xdr:to>
    <xdr:cxnSp macro="">
      <xdr:nvCxnSpPr>
        <xdr:cNvPr id="257" name="直線コネクタ 256"/>
        <xdr:cNvCxnSpPr/>
      </xdr:nvCxnSpPr>
      <xdr:spPr>
        <a:xfrm flipV="1">
          <a:off x="16179800" y="14260286"/>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60" name="直線コネクタ 259"/>
        <xdr:cNvCxnSpPr/>
      </xdr:nvCxnSpPr>
      <xdr:spPr>
        <a:xfrm flipV="1">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83457</xdr:rowOff>
    </xdr:to>
    <xdr:cxnSp macro="">
      <xdr:nvCxnSpPr>
        <xdr:cNvPr id="263" name="直線コネクタ 262"/>
        <xdr:cNvCxnSpPr/>
      </xdr:nvCxnSpPr>
      <xdr:spPr>
        <a:xfrm flipV="1">
          <a:off x="14401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6" name="直線コネクタ 265"/>
        <xdr:cNvCxnSpPr/>
      </xdr:nvCxnSpPr>
      <xdr:spPr>
        <a:xfrm flipV="1">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6" name="楕円 275"/>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7"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2" name="楕円 281"/>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3" name="テキスト ボックス 282"/>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5" name="テキスト ボックス 284"/>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これまでの行財政改革による大幅な職員数削減により、類似団体、全国平均、熊本県平均を下回り、ここ数年は横ばいとなっている。</a:t>
          </a:r>
        </a:p>
        <a:p>
          <a:r>
            <a:rPr kumimoji="1" lang="ja-JP" altLang="en-US" sz="1300">
              <a:latin typeface="ＭＳ Ｐゴシック" panose="020B0600070205080204" pitchFamily="50" charset="-128"/>
              <a:ea typeface="ＭＳ Ｐゴシック" panose="020B0600070205080204" pitchFamily="50" charset="-128"/>
            </a:rPr>
            <a:t>　近年の市町村を取り巻く状況として、地方分権の進展による業務量増大、住民ニーズの多様化、複雑化がますます進んでおり、職員一人一人に求められる業務の負担が増していることを背景に、Ｈ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年度は任期付職員を含め、人員増を行なった結果、類似団体の平均よりも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人上回った。</a:t>
          </a:r>
        </a:p>
        <a:p>
          <a:r>
            <a:rPr kumimoji="1" lang="ja-JP" altLang="en-US" sz="1300">
              <a:latin typeface="ＭＳ Ｐゴシック" panose="020B0600070205080204" pitchFamily="50" charset="-128"/>
              <a:ea typeface="ＭＳ Ｐゴシック" panose="020B0600070205080204" pitchFamily="50" charset="-128"/>
            </a:rPr>
            <a:t>　将来的な人口減と行政サービスの質・量の増との適切なバランスをとるために、適正な定員管理に取り組んでいく。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40957</xdr:rowOff>
    </xdr:from>
    <xdr:to>
      <xdr:col>81</xdr:col>
      <xdr:colOff>44450</xdr:colOff>
      <xdr:row>61</xdr:row>
      <xdr:rowOff>61066</xdr:rowOff>
    </xdr:to>
    <xdr:cxnSp macro="">
      <xdr:nvCxnSpPr>
        <xdr:cNvPr id="320" name="直線コネクタ 319"/>
        <xdr:cNvCxnSpPr/>
      </xdr:nvCxnSpPr>
      <xdr:spPr>
        <a:xfrm>
          <a:off x="16179800" y="10499407"/>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61</xdr:row>
      <xdr:rowOff>40957</xdr:rowOff>
    </xdr:to>
    <xdr:cxnSp macro="">
      <xdr:nvCxnSpPr>
        <xdr:cNvPr id="323" name="直線コネクタ 322"/>
        <xdr:cNvCxnSpPr/>
      </xdr:nvCxnSpPr>
      <xdr:spPr>
        <a:xfrm>
          <a:off x="15290800" y="1045315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109855</xdr:rowOff>
    </xdr:from>
    <xdr:to>
      <xdr:col>72</xdr:col>
      <xdr:colOff>203200</xdr:colOff>
      <xdr:row>60</xdr:row>
      <xdr:rowOff>166158</xdr:rowOff>
    </xdr:to>
    <xdr:cxnSp macro="">
      <xdr:nvCxnSpPr>
        <xdr:cNvPr id="326" name="直線コネクタ 325"/>
        <xdr:cNvCxnSpPr/>
      </xdr:nvCxnSpPr>
      <xdr:spPr>
        <a:xfrm>
          <a:off x="14401800" y="103968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109855</xdr:rowOff>
    </xdr:to>
    <xdr:cxnSp macro="">
      <xdr:nvCxnSpPr>
        <xdr:cNvPr id="329" name="直線コネクタ 328"/>
        <xdr:cNvCxnSpPr/>
      </xdr:nvCxnSpPr>
      <xdr:spPr>
        <a:xfrm>
          <a:off x="13512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10266</xdr:rowOff>
    </xdr:from>
    <xdr:to>
      <xdr:col>81</xdr:col>
      <xdr:colOff>95250</xdr:colOff>
      <xdr:row>61</xdr:row>
      <xdr:rowOff>111866</xdr:rowOff>
    </xdr:to>
    <xdr:sp macro="" textlink="">
      <xdr:nvSpPr>
        <xdr:cNvPr id="339" name="楕円 338"/>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153793</xdr:rowOff>
    </xdr:from>
    <xdr:ext cx="762000" cy="259045"/>
    <xdr:sp macro="" textlink="">
      <xdr:nvSpPr>
        <xdr:cNvPr id="340" name="定員管理の状況該当値テキスト"/>
        <xdr:cNvSpPr txBox="1"/>
      </xdr:nvSpPr>
      <xdr:spPr>
        <a:xfrm>
          <a:off x="17106900" y="1044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161607</xdr:rowOff>
    </xdr:from>
    <xdr:to>
      <xdr:col>77</xdr:col>
      <xdr:colOff>95250</xdr:colOff>
      <xdr:row>61</xdr:row>
      <xdr:rowOff>91757</xdr:rowOff>
    </xdr:to>
    <xdr:sp macro="" textlink="">
      <xdr:nvSpPr>
        <xdr:cNvPr id="341" name="楕円 340"/>
        <xdr:cNvSpPr/>
      </xdr:nvSpPr>
      <xdr:spPr>
        <a:xfrm>
          <a:off x="16129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76534</xdr:rowOff>
    </xdr:from>
    <xdr:ext cx="736600" cy="259045"/>
    <xdr:sp macro="" textlink="">
      <xdr:nvSpPr>
        <xdr:cNvPr id="342" name="テキスト ボックス 341"/>
        <xdr:cNvSpPr txBox="1"/>
      </xdr:nvSpPr>
      <xdr:spPr>
        <a:xfrm>
          <a:off x="15798800" y="1053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115358</xdr:rowOff>
    </xdr:from>
    <xdr:to>
      <xdr:col>73</xdr:col>
      <xdr:colOff>44450</xdr:colOff>
      <xdr:row>61</xdr:row>
      <xdr:rowOff>45508</xdr:rowOff>
    </xdr:to>
    <xdr:sp macro="" textlink="">
      <xdr:nvSpPr>
        <xdr:cNvPr id="343" name="楕円 342"/>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30285</xdr:rowOff>
    </xdr:from>
    <xdr:ext cx="762000" cy="259045"/>
    <xdr:sp macro="" textlink="">
      <xdr:nvSpPr>
        <xdr:cNvPr id="344" name="テキスト ボックス 343"/>
        <xdr:cNvSpPr txBox="1"/>
      </xdr:nvSpPr>
      <xdr:spPr>
        <a:xfrm>
          <a:off x="14909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5" name="楕円 344"/>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6" name="テキスト ボックス 345"/>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7" name="楕円 346"/>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48" name="テキスト ボックス 347"/>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％増加している。主な要因として、病院事業に要する経費の財源とする地方債の償還の財源に充てたと認められる繰入金が増加したこと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、下水道事業に要する経費の財源とする地方債の償還の財源に充てたと認められる繰入金が増加したこと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、が挙げられる。</a:t>
          </a:r>
        </a:p>
        <a:p>
          <a:r>
            <a:rPr kumimoji="1" lang="ja-JP" altLang="en-US" sz="1300">
              <a:latin typeface="ＭＳ Ｐゴシック" panose="020B0600070205080204" pitchFamily="50" charset="-128"/>
              <a:ea typeface="ＭＳ Ｐゴシック" panose="020B0600070205080204" pitchFamily="50" charset="-128"/>
            </a:rPr>
            <a:t>　今後控えている新市民病院建設事業や競馬場跡地の土地区画整理事業、公共施設の老朽化対策事業について、緊急度や住民ニーズを的確に把握し、起債に過度に頼ることのない財政運営に努める。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41</xdr:row>
      <xdr:rowOff>167894</xdr:rowOff>
    </xdr:to>
    <xdr:cxnSp macro="">
      <xdr:nvCxnSpPr>
        <xdr:cNvPr id="379" name="直線コネクタ 378"/>
        <xdr:cNvCxnSpPr/>
      </xdr:nvCxnSpPr>
      <xdr:spPr>
        <a:xfrm>
          <a:off x="16179800" y="71925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35052</xdr:rowOff>
    </xdr:to>
    <xdr:cxnSp macro="">
      <xdr:nvCxnSpPr>
        <xdr:cNvPr id="382" name="直線コネクタ 381"/>
        <xdr:cNvCxnSpPr/>
      </xdr:nvCxnSpPr>
      <xdr:spPr>
        <a:xfrm flipV="1">
          <a:off x="15290800" y="71925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64008</xdr:rowOff>
    </xdr:to>
    <xdr:cxnSp macro="">
      <xdr:nvCxnSpPr>
        <xdr:cNvPr id="385" name="直線コネクタ 384"/>
        <xdr:cNvCxnSpPr/>
      </xdr:nvCxnSpPr>
      <xdr:spPr>
        <a:xfrm flipV="1">
          <a:off x="14401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107442</xdr:rowOff>
    </xdr:to>
    <xdr:cxnSp macro="">
      <xdr:nvCxnSpPr>
        <xdr:cNvPr id="388" name="直線コネクタ 387"/>
        <xdr:cNvCxnSpPr/>
      </xdr:nvCxnSpPr>
      <xdr:spPr>
        <a:xfrm flipV="1">
          <a:off x="13512800" y="726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8" name="楕円 397"/>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9"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0" name="楕円 399"/>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1" name="テキスト ボックス 400"/>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2" name="楕円 401"/>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3" name="テキスト ボックス 402"/>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4" name="楕円 403"/>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5" name="テキスト ボックス 404"/>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6" name="楕円 405"/>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7" name="テキスト ボックス 406"/>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年度においては、地方債現在高（公共事業等債＋</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億円、学校教育施設等整備事業債＋</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億円）が増加したものの、財政調整基金の積立</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や荒尾市の一般廃棄物処理施設建設基金の積立</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行い、充当可能な基金が増加したことなどにより、将来負担比率は該当なしとなった。しかし、今後は公共施設の老朽化等による更新・改修工事や、市民病院建替事業や土地区画整理事業など、多額の臨時的経費の発生が見込まれ、基金の取崩しが予想されるため、将来への負担が急激に増加しないように、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94234</xdr:rowOff>
    </xdr:from>
    <xdr:to>
      <xdr:col>72</xdr:col>
      <xdr:colOff>203200</xdr:colOff>
      <xdr:row>15</xdr:row>
      <xdr:rowOff>32817</xdr:rowOff>
    </xdr:to>
    <xdr:cxnSp macro="">
      <xdr:nvCxnSpPr>
        <xdr:cNvPr id="439" name="直線コネクタ 438"/>
        <xdr:cNvCxnSpPr/>
      </xdr:nvCxnSpPr>
      <xdr:spPr>
        <a:xfrm flipV="1">
          <a:off x="14401800" y="2494534"/>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32817</xdr:rowOff>
    </xdr:from>
    <xdr:to>
      <xdr:col>68</xdr:col>
      <xdr:colOff>152400</xdr:colOff>
      <xdr:row>15</xdr:row>
      <xdr:rowOff>131267</xdr:rowOff>
    </xdr:to>
    <xdr:cxnSp macro="">
      <xdr:nvCxnSpPr>
        <xdr:cNvPr id="442" name="直線コネクタ 441"/>
        <xdr:cNvCxnSpPr/>
      </xdr:nvCxnSpPr>
      <xdr:spPr>
        <a:xfrm flipV="1">
          <a:off x="13512800" y="2604567"/>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5" name="フローチャート: 判断 444"/>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6" name="テキスト ボックス 445"/>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7" name="フローチャート: 判断 446"/>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48" name="テキスト ボックス 447"/>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9" name="フローチャート: 判断 448"/>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0" name="テキスト ボックス 449"/>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43434</xdr:rowOff>
    </xdr:from>
    <xdr:to>
      <xdr:col>73</xdr:col>
      <xdr:colOff>44450</xdr:colOff>
      <xdr:row>14</xdr:row>
      <xdr:rowOff>145034</xdr:rowOff>
    </xdr:to>
    <xdr:sp macro="" textlink="">
      <xdr:nvSpPr>
        <xdr:cNvPr id="456" name="楕円 455"/>
        <xdr:cNvSpPr/>
      </xdr:nvSpPr>
      <xdr:spPr>
        <a:xfrm>
          <a:off x="15240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155211</xdr:rowOff>
    </xdr:from>
    <xdr:ext cx="762000" cy="259045"/>
    <xdr:sp macro="" textlink="">
      <xdr:nvSpPr>
        <xdr:cNvPr id="457" name="テキスト ボックス 456"/>
        <xdr:cNvSpPr txBox="1"/>
      </xdr:nvSpPr>
      <xdr:spPr>
        <a:xfrm>
          <a:off x="14909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153467</xdr:rowOff>
    </xdr:from>
    <xdr:to>
      <xdr:col>68</xdr:col>
      <xdr:colOff>203200</xdr:colOff>
      <xdr:row>15</xdr:row>
      <xdr:rowOff>83617</xdr:rowOff>
    </xdr:to>
    <xdr:sp macro="" textlink="">
      <xdr:nvSpPr>
        <xdr:cNvPr id="458" name="楕円 457"/>
        <xdr:cNvSpPr/>
      </xdr:nvSpPr>
      <xdr:spPr>
        <a:xfrm>
          <a:off x="14351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93794</xdr:rowOff>
    </xdr:from>
    <xdr:ext cx="762000" cy="259045"/>
    <xdr:sp macro="" textlink="">
      <xdr:nvSpPr>
        <xdr:cNvPr id="459" name="テキスト ボックス 458"/>
        <xdr:cNvSpPr txBox="1"/>
      </xdr:nvSpPr>
      <xdr:spPr>
        <a:xfrm>
          <a:off x="14020800" y="23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80467</xdr:rowOff>
    </xdr:from>
    <xdr:to>
      <xdr:col>64</xdr:col>
      <xdr:colOff>152400</xdr:colOff>
      <xdr:row>16</xdr:row>
      <xdr:rowOff>10617</xdr:rowOff>
    </xdr:to>
    <xdr:sp macro="" textlink="">
      <xdr:nvSpPr>
        <xdr:cNvPr id="460" name="楕円 459"/>
        <xdr:cNvSpPr/>
      </xdr:nvSpPr>
      <xdr:spPr>
        <a:xfrm>
          <a:off x="13462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20794</xdr:rowOff>
    </xdr:from>
    <xdr:ext cx="762000" cy="259045"/>
    <xdr:sp macro="" textlink="">
      <xdr:nvSpPr>
        <xdr:cNvPr id="461" name="テキスト ボックス 460"/>
        <xdr:cNvSpPr txBox="1"/>
      </xdr:nvSpPr>
      <xdr:spPr>
        <a:xfrm>
          <a:off x="13131800" y="24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52,822
52,506
57.37
22,049,906
21,657,435
103,746
11,736,127
15,240,496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年度においても退職手当の減少等により</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％と類似団体の平均を大きく下回っている。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今後しばらくは退職者数の見込も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名未満で推移する一方、若年層の職員の昇給による増額が少しずつ見込まれることから、引き続き適切な定員管理により人件費の水準を維持していく。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77470</xdr:rowOff>
    </xdr:to>
    <xdr:cxnSp macro="">
      <xdr:nvCxnSpPr>
        <xdr:cNvPr id="66" name="直線コネクタ 65"/>
        <xdr:cNvCxnSpPr/>
      </xdr:nvCxnSpPr>
      <xdr:spPr>
        <a:xfrm flipV="1">
          <a:off x="3987800" y="604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77470</xdr:rowOff>
    </xdr:to>
    <xdr:cxnSp macro="">
      <xdr:nvCxnSpPr>
        <xdr:cNvPr id="69" name="直線コネクタ 68"/>
        <xdr:cNvCxnSpPr/>
      </xdr:nvCxnSpPr>
      <xdr:spPr>
        <a:xfrm>
          <a:off x="3098800" y="598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16510</xdr:rowOff>
    </xdr:to>
    <xdr:cxnSp macro="">
      <xdr:nvCxnSpPr>
        <xdr:cNvPr id="72" name="直線コネクタ 71"/>
        <xdr:cNvCxnSpPr/>
      </xdr:nvCxnSpPr>
      <xdr:spPr>
        <a:xfrm flipV="1">
          <a:off x="2209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36</xdr:row>
      <xdr:rowOff>20320</xdr:rowOff>
    </xdr:to>
    <xdr:cxnSp macro="">
      <xdr:nvCxnSpPr>
        <xdr:cNvPr id="75" name="直線コネクタ 74"/>
        <xdr:cNvCxnSpPr/>
      </xdr:nvCxnSpPr>
      <xdr:spPr>
        <a:xfrm flipV="1">
          <a:off x="1320800" y="6017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年度が増加した原因としては、電子計算費においてサーバ代金等が発生したことによる増加や、市内全中学校にエアコンを設置したことによる維持管理費の増加などが挙げられる。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78994</xdr:rowOff>
    </xdr:from>
    <xdr:to>
      <xdr:col>82</xdr:col>
      <xdr:colOff>107950</xdr:colOff>
      <xdr:row>13</xdr:row>
      <xdr:rowOff>124714</xdr:rowOff>
    </xdr:to>
    <xdr:cxnSp macro="">
      <xdr:nvCxnSpPr>
        <xdr:cNvPr id="125" name="直線コネクタ 124"/>
        <xdr:cNvCxnSpPr/>
      </xdr:nvCxnSpPr>
      <xdr:spPr>
        <a:xfrm>
          <a:off x="15671800" y="23078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78994</xdr:rowOff>
    </xdr:from>
    <xdr:to>
      <xdr:col>78</xdr:col>
      <xdr:colOff>69850</xdr:colOff>
      <xdr:row>13</xdr:row>
      <xdr:rowOff>78994</xdr:rowOff>
    </xdr:to>
    <xdr:cxnSp macro="">
      <xdr:nvCxnSpPr>
        <xdr:cNvPr id="128" name="直線コネクタ 127"/>
        <xdr:cNvCxnSpPr/>
      </xdr:nvCxnSpPr>
      <xdr:spPr>
        <a:xfrm>
          <a:off x="14782800" y="2307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159004</xdr:rowOff>
    </xdr:from>
    <xdr:to>
      <xdr:col>73</xdr:col>
      <xdr:colOff>180975</xdr:colOff>
      <xdr:row>13</xdr:row>
      <xdr:rowOff>78994</xdr:rowOff>
    </xdr:to>
    <xdr:cxnSp macro="">
      <xdr:nvCxnSpPr>
        <xdr:cNvPr id="131" name="直線コネクタ 130"/>
        <xdr:cNvCxnSpPr/>
      </xdr:nvCxnSpPr>
      <xdr:spPr>
        <a:xfrm>
          <a:off x="13893800" y="22164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159004</xdr:rowOff>
    </xdr:from>
    <xdr:to>
      <xdr:col>69</xdr:col>
      <xdr:colOff>92075</xdr:colOff>
      <xdr:row>13</xdr:row>
      <xdr:rowOff>24130</xdr:rowOff>
    </xdr:to>
    <xdr:cxnSp macro="">
      <xdr:nvCxnSpPr>
        <xdr:cNvPr id="134" name="直線コネクタ 133"/>
        <xdr:cNvCxnSpPr/>
      </xdr:nvCxnSpPr>
      <xdr:spPr>
        <a:xfrm flipV="1">
          <a:off x="13004800" y="2216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73914</xdr:rowOff>
    </xdr:from>
    <xdr:to>
      <xdr:col>82</xdr:col>
      <xdr:colOff>158750</xdr:colOff>
      <xdr:row>14</xdr:row>
      <xdr:rowOff>4064</xdr:rowOff>
    </xdr:to>
    <xdr:sp macro="" textlink="">
      <xdr:nvSpPr>
        <xdr:cNvPr id="144" name="楕円 143"/>
        <xdr:cNvSpPr/>
      </xdr:nvSpPr>
      <xdr:spPr>
        <a:xfrm>
          <a:off x="164592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153941</xdr:rowOff>
    </xdr:from>
    <xdr:ext cx="762000" cy="259045"/>
    <xdr:sp macro="" textlink="">
      <xdr:nvSpPr>
        <xdr:cNvPr id="145" name="物件費該当値テキスト"/>
        <xdr:cNvSpPr txBox="1"/>
      </xdr:nvSpPr>
      <xdr:spPr>
        <a:xfrm>
          <a:off x="16598900" y="22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28194</xdr:rowOff>
    </xdr:from>
    <xdr:to>
      <xdr:col>78</xdr:col>
      <xdr:colOff>120650</xdr:colOff>
      <xdr:row>13</xdr:row>
      <xdr:rowOff>129794</xdr:rowOff>
    </xdr:to>
    <xdr:sp macro="" textlink="">
      <xdr:nvSpPr>
        <xdr:cNvPr id="146" name="楕円 145"/>
        <xdr:cNvSpPr/>
      </xdr:nvSpPr>
      <xdr:spPr>
        <a:xfrm>
          <a:off x="15621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139971</xdr:rowOff>
    </xdr:from>
    <xdr:ext cx="736600" cy="259045"/>
    <xdr:sp macro="" textlink="">
      <xdr:nvSpPr>
        <xdr:cNvPr id="147" name="テキスト ボックス 146"/>
        <xdr:cNvSpPr txBox="1"/>
      </xdr:nvSpPr>
      <xdr:spPr>
        <a:xfrm>
          <a:off x="15290800" y="202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28194</xdr:rowOff>
    </xdr:from>
    <xdr:to>
      <xdr:col>74</xdr:col>
      <xdr:colOff>31750</xdr:colOff>
      <xdr:row>13</xdr:row>
      <xdr:rowOff>129794</xdr:rowOff>
    </xdr:to>
    <xdr:sp macro="" textlink="">
      <xdr:nvSpPr>
        <xdr:cNvPr id="148" name="楕円 147"/>
        <xdr:cNvSpPr/>
      </xdr:nvSpPr>
      <xdr:spPr>
        <a:xfrm>
          <a:off x="14732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139971</xdr:rowOff>
    </xdr:from>
    <xdr:ext cx="762000" cy="259045"/>
    <xdr:sp macro="" textlink="">
      <xdr:nvSpPr>
        <xdr:cNvPr id="149" name="テキスト ボックス 148"/>
        <xdr:cNvSpPr txBox="1"/>
      </xdr:nvSpPr>
      <xdr:spPr>
        <a:xfrm>
          <a:off x="14401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108204</xdr:rowOff>
    </xdr:from>
    <xdr:to>
      <xdr:col>69</xdr:col>
      <xdr:colOff>142875</xdr:colOff>
      <xdr:row>13</xdr:row>
      <xdr:rowOff>38354</xdr:rowOff>
    </xdr:to>
    <xdr:sp macro="" textlink="">
      <xdr:nvSpPr>
        <xdr:cNvPr id="150" name="楕円 149"/>
        <xdr:cNvSpPr/>
      </xdr:nvSpPr>
      <xdr:spPr>
        <a:xfrm>
          <a:off x="13843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48531</xdr:rowOff>
    </xdr:from>
    <xdr:ext cx="762000" cy="259045"/>
    <xdr:sp macro="" textlink="">
      <xdr:nvSpPr>
        <xdr:cNvPr id="151" name="テキスト ボックス 150"/>
        <xdr:cNvSpPr txBox="1"/>
      </xdr:nvSpPr>
      <xdr:spPr>
        <a:xfrm>
          <a:off x="13512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2" name="楕円 151"/>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3" name="テキスト ボックス 152"/>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大きく上回る要因として、生活保護事業費や障害者自立支援給付事業費（障害福祉サービス事業）が高いことがあげられる。特に、介護・訓練等・障害児通所給付費支給事業費については、毎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ポイント程度増加している。各種社会保障関連経費については、今後も少子・高齢化の進行や制度改正等により、大きな増額が見込まれる。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140607</xdr:rowOff>
    </xdr:from>
    <xdr:to>
      <xdr:col>24</xdr:col>
      <xdr:colOff>25400</xdr:colOff>
      <xdr:row>60</xdr:row>
      <xdr:rowOff>12700</xdr:rowOff>
    </xdr:to>
    <xdr:cxnSp macro="">
      <xdr:nvCxnSpPr>
        <xdr:cNvPr id="188" name="直線コネクタ 187"/>
        <xdr:cNvCxnSpPr/>
      </xdr:nvCxnSpPr>
      <xdr:spPr>
        <a:xfrm>
          <a:off x="3987800" y="1025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140607</xdr:rowOff>
    </xdr:to>
    <xdr:cxnSp macro="">
      <xdr:nvCxnSpPr>
        <xdr:cNvPr id="191" name="直線コネクタ 190"/>
        <xdr:cNvCxnSpPr/>
      </xdr:nvCxnSpPr>
      <xdr:spPr>
        <a:xfrm>
          <a:off x="3098800" y="10201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59</xdr:row>
      <xdr:rowOff>86178</xdr:rowOff>
    </xdr:to>
    <xdr:cxnSp macro="">
      <xdr:nvCxnSpPr>
        <xdr:cNvPr id="194" name="直線コネクタ 193"/>
        <xdr:cNvCxnSpPr/>
      </xdr:nvCxnSpPr>
      <xdr:spPr>
        <a:xfrm>
          <a:off x="2209800" y="100275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83457</xdr:rowOff>
    </xdr:to>
    <xdr:cxnSp macro="">
      <xdr:nvCxnSpPr>
        <xdr:cNvPr id="197" name="直線コネクタ 196"/>
        <xdr:cNvCxnSpPr/>
      </xdr:nvCxnSpPr>
      <xdr:spPr>
        <a:xfrm>
          <a:off x="1320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89807</xdr:rowOff>
    </xdr:from>
    <xdr:to>
      <xdr:col>20</xdr:col>
      <xdr:colOff>38100</xdr:colOff>
      <xdr:row>60</xdr:row>
      <xdr:rowOff>19957</xdr:rowOff>
    </xdr:to>
    <xdr:sp macro="" textlink="">
      <xdr:nvSpPr>
        <xdr:cNvPr id="209" name="楕円 208"/>
        <xdr:cNvSpPr/>
      </xdr:nvSpPr>
      <xdr:spPr>
        <a:xfrm>
          <a:off x="3937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4734</xdr:rowOff>
    </xdr:from>
    <xdr:ext cx="736600" cy="259045"/>
    <xdr:sp macro="" textlink="">
      <xdr:nvSpPr>
        <xdr:cNvPr id="210" name="テキスト ボックス 209"/>
        <xdr:cNvSpPr txBox="1"/>
      </xdr:nvSpPr>
      <xdr:spPr>
        <a:xfrm>
          <a:off x="3606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1" name="楕円 210"/>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2" name="テキスト ボックス 211"/>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3" name="楕円 212"/>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4" name="テキスト ボックス 213"/>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ポイント増加している。主な要因としては、後期高齢者医療費における療養給付費負担金及び事務費負担金の増加等があげられる。</a:t>
          </a:r>
        </a:p>
        <a:p>
          <a:r>
            <a:rPr kumimoji="1" lang="ja-JP" altLang="en-US" sz="1300">
              <a:latin typeface="ＭＳ Ｐゴシック" panose="020B0600070205080204" pitchFamily="50" charset="-128"/>
              <a:ea typeface="ＭＳ Ｐゴシック" panose="020B0600070205080204" pitchFamily="50" charset="-128"/>
            </a:rPr>
            <a:t>高齢化率の上昇や医療技術の高度化により、特別会計への繰出金は、今後も増加が見込まれる。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11067</xdr:rowOff>
    </xdr:to>
    <xdr:cxnSp macro="">
      <xdr:nvCxnSpPr>
        <xdr:cNvPr id="251" name="直線コネクタ 250"/>
        <xdr:cNvCxnSpPr/>
      </xdr:nvCxnSpPr>
      <xdr:spPr>
        <a:xfrm>
          <a:off x="15671800" y="97771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57</xdr:row>
      <xdr:rowOff>4535</xdr:rowOff>
    </xdr:to>
    <xdr:cxnSp macro="">
      <xdr:nvCxnSpPr>
        <xdr:cNvPr id="254" name="直線コネクタ 253"/>
        <xdr:cNvCxnSpPr/>
      </xdr:nvCxnSpPr>
      <xdr:spPr>
        <a:xfrm>
          <a:off x="14782800" y="97641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130266</xdr:rowOff>
    </xdr:from>
    <xdr:to>
      <xdr:col>73</xdr:col>
      <xdr:colOff>180975</xdr:colOff>
      <xdr:row>56</xdr:row>
      <xdr:rowOff>162923</xdr:rowOff>
    </xdr:to>
    <xdr:cxnSp macro="">
      <xdr:nvCxnSpPr>
        <xdr:cNvPr id="257" name="直線コネクタ 256"/>
        <xdr:cNvCxnSpPr/>
      </xdr:nvCxnSpPr>
      <xdr:spPr>
        <a:xfrm>
          <a:off x="13893800" y="9731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130266</xdr:rowOff>
    </xdr:from>
    <xdr:to>
      <xdr:col>69</xdr:col>
      <xdr:colOff>92075</xdr:colOff>
      <xdr:row>56</xdr:row>
      <xdr:rowOff>136797</xdr:rowOff>
    </xdr:to>
    <xdr:cxnSp macro="">
      <xdr:nvCxnSpPr>
        <xdr:cNvPr id="260" name="直線コネクタ 259"/>
        <xdr:cNvCxnSpPr/>
      </xdr:nvCxnSpPr>
      <xdr:spPr>
        <a:xfrm flipV="1">
          <a:off x="13004800" y="97314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0" name="楕円 269"/>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1" name="その他該当値テキスト"/>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4" name="楕円 273"/>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27050</xdr:rowOff>
    </xdr:from>
    <xdr:ext cx="762000" cy="259045"/>
    <xdr:sp macro="" textlink="">
      <xdr:nvSpPr>
        <xdr:cNvPr id="275" name="テキスト ボックス 274"/>
        <xdr:cNvSpPr txBox="1"/>
      </xdr:nvSpPr>
      <xdr:spPr>
        <a:xfrm>
          <a:off x="14401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79466</xdr:rowOff>
    </xdr:from>
    <xdr:to>
      <xdr:col>69</xdr:col>
      <xdr:colOff>142875</xdr:colOff>
      <xdr:row>57</xdr:row>
      <xdr:rowOff>9616</xdr:rowOff>
    </xdr:to>
    <xdr:sp macro="" textlink="">
      <xdr:nvSpPr>
        <xdr:cNvPr id="276" name="楕円 275"/>
        <xdr:cNvSpPr/>
      </xdr:nvSpPr>
      <xdr:spPr>
        <a:xfrm>
          <a:off x="13843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165843</xdr:rowOff>
    </xdr:from>
    <xdr:ext cx="762000" cy="259045"/>
    <xdr:sp macro="" textlink="">
      <xdr:nvSpPr>
        <xdr:cNvPr id="277" name="テキスト ボックス 276"/>
        <xdr:cNvSpPr txBox="1"/>
      </xdr:nvSpPr>
      <xdr:spPr>
        <a:xfrm>
          <a:off x="13512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8" name="楕円 277"/>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9" name="テキスト ボックス 278"/>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年度まで補助費等に係る経常収支比率が類似団体平均を従来より上回っているのは、病院事業を抱え、また清掃を組合組織で行っていることが主な要因である。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では、下水道事業会計支出金における分流式下水道等の汚水資本費に係る繰入額が増加したが、大牟田・荒尾清掃施設組合負担金における公債費負担の減少したため、類似団体平均を下回ったと考え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37193</xdr:rowOff>
    </xdr:from>
    <xdr:to>
      <xdr:col>82</xdr:col>
      <xdr:colOff>107950</xdr:colOff>
      <xdr:row>37</xdr:row>
      <xdr:rowOff>89444</xdr:rowOff>
    </xdr:to>
    <xdr:cxnSp macro="">
      <xdr:nvCxnSpPr>
        <xdr:cNvPr id="313" name="直線コネクタ 312"/>
        <xdr:cNvCxnSpPr/>
      </xdr:nvCxnSpPr>
      <xdr:spPr>
        <a:xfrm flipV="1">
          <a:off x="15671800" y="63808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89444</xdr:rowOff>
    </xdr:from>
    <xdr:to>
      <xdr:col>78</xdr:col>
      <xdr:colOff>69850</xdr:colOff>
      <xdr:row>38</xdr:row>
      <xdr:rowOff>42091</xdr:rowOff>
    </xdr:to>
    <xdr:cxnSp macro="">
      <xdr:nvCxnSpPr>
        <xdr:cNvPr id="316" name="直線コネクタ 315"/>
        <xdr:cNvCxnSpPr/>
      </xdr:nvCxnSpPr>
      <xdr:spPr>
        <a:xfrm flipV="1">
          <a:off x="14782800" y="643309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42091</xdr:rowOff>
    </xdr:from>
    <xdr:to>
      <xdr:col>73</xdr:col>
      <xdr:colOff>180975</xdr:colOff>
      <xdr:row>38</xdr:row>
      <xdr:rowOff>133531</xdr:rowOff>
    </xdr:to>
    <xdr:cxnSp macro="">
      <xdr:nvCxnSpPr>
        <xdr:cNvPr id="319" name="直線コネクタ 318"/>
        <xdr:cNvCxnSpPr/>
      </xdr:nvCxnSpPr>
      <xdr:spPr>
        <a:xfrm flipV="1">
          <a:off x="13893800" y="655719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133531</xdr:rowOff>
    </xdr:from>
    <xdr:to>
      <xdr:col>69</xdr:col>
      <xdr:colOff>92075</xdr:colOff>
      <xdr:row>39</xdr:row>
      <xdr:rowOff>46990</xdr:rowOff>
    </xdr:to>
    <xdr:cxnSp macro="">
      <xdr:nvCxnSpPr>
        <xdr:cNvPr id="322" name="直線コネクタ 321"/>
        <xdr:cNvCxnSpPr/>
      </xdr:nvCxnSpPr>
      <xdr:spPr>
        <a:xfrm flipV="1">
          <a:off x="13004800" y="66486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32" name="楕円 331"/>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2920</xdr:rowOff>
    </xdr:from>
    <xdr:ext cx="762000" cy="259045"/>
    <xdr:sp macro="" textlink="">
      <xdr:nvSpPr>
        <xdr:cNvPr id="333"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38644</xdr:rowOff>
    </xdr:from>
    <xdr:to>
      <xdr:col>78</xdr:col>
      <xdr:colOff>120650</xdr:colOff>
      <xdr:row>37</xdr:row>
      <xdr:rowOff>140244</xdr:rowOff>
    </xdr:to>
    <xdr:sp macro="" textlink="">
      <xdr:nvSpPr>
        <xdr:cNvPr id="334" name="楕円 333"/>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125021</xdr:rowOff>
    </xdr:from>
    <xdr:ext cx="736600" cy="259045"/>
    <xdr:sp macro="" textlink="">
      <xdr:nvSpPr>
        <xdr:cNvPr id="335" name="テキスト ボックス 334"/>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162741</xdr:rowOff>
    </xdr:from>
    <xdr:to>
      <xdr:col>74</xdr:col>
      <xdr:colOff>31750</xdr:colOff>
      <xdr:row>38</xdr:row>
      <xdr:rowOff>92891</xdr:rowOff>
    </xdr:to>
    <xdr:sp macro="" textlink="">
      <xdr:nvSpPr>
        <xdr:cNvPr id="336" name="楕円 335"/>
        <xdr:cNvSpPr/>
      </xdr:nvSpPr>
      <xdr:spPr>
        <a:xfrm>
          <a:off x="14732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77668</xdr:rowOff>
    </xdr:from>
    <xdr:ext cx="762000" cy="259045"/>
    <xdr:sp macro="" textlink="">
      <xdr:nvSpPr>
        <xdr:cNvPr id="337" name="テキスト ボックス 336"/>
        <xdr:cNvSpPr txBox="1"/>
      </xdr:nvSpPr>
      <xdr:spPr>
        <a:xfrm>
          <a:off x="14401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82731</xdr:rowOff>
    </xdr:from>
    <xdr:to>
      <xdr:col>69</xdr:col>
      <xdr:colOff>142875</xdr:colOff>
      <xdr:row>39</xdr:row>
      <xdr:rowOff>12881</xdr:rowOff>
    </xdr:to>
    <xdr:sp macro="" textlink="">
      <xdr:nvSpPr>
        <xdr:cNvPr id="338" name="楕円 337"/>
        <xdr:cNvSpPr/>
      </xdr:nvSpPr>
      <xdr:spPr>
        <a:xfrm>
          <a:off x="13843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169108</xdr:rowOff>
    </xdr:from>
    <xdr:ext cx="762000" cy="259045"/>
    <xdr:sp macro="" textlink="">
      <xdr:nvSpPr>
        <xdr:cNvPr id="339" name="テキスト ボックス 338"/>
        <xdr:cNvSpPr txBox="1"/>
      </xdr:nvSpPr>
      <xdr:spPr>
        <a:xfrm>
          <a:off x="13512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40" name="楕円 339"/>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41" name="テキスト ボックス 340"/>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る。これは、不要不急の事業見直しの継続によるものである。今後は、公共施設の老朽化対策事業や競馬場跡地の土地区画整理事業、給食センター建替え等により増加が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127000</xdr:rowOff>
    </xdr:to>
    <xdr:cxnSp macro="">
      <xdr:nvCxnSpPr>
        <xdr:cNvPr id="371" name="直線コネクタ 370"/>
        <xdr:cNvCxnSpPr/>
      </xdr:nvCxnSpPr>
      <xdr:spPr>
        <a:xfrm>
          <a:off x="3987800" y="13152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136144</xdr:rowOff>
    </xdr:to>
    <xdr:cxnSp macro="">
      <xdr:nvCxnSpPr>
        <xdr:cNvPr id="374" name="直線コネクタ 373"/>
        <xdr:cNvCxnSpPr/>
      </xdr:nvCxnSpPr>
      <xdr:spPr>
        <a:xfrm flipV="1">
          <a:off x="3098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136144</xdr:rowOff>
    </xdr:to>
    <xdr:cxnSp macro="">
      <xdr:nvCxnSpPr>
        <xdr:cNvPr id="377" name="直線コネクタ 376"/>
        <xdr:cNvCxnSpPr/>
      </xdr:nvCxnSpPr>
      <xdr:spPr>
        <a:xfrm>
          <a:off x="2209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136144</xdr:rowOff>
    </xdr:to>
    <xdr:cxnSp macro="">
      <xdr:nvCxnSpPr>
        <xdr:cNvPr id="380" name="直線コネクタ 379"/>
        <xdr:cNvCxnSpPr/>
      </xdr:nvCxnSpPr>
      <xdr:spPr>
        <a:xfrm flipV="1">
          <a:off x="1320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0" name="楕円 389"/>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1"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2" name="楕円 391"/>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3" name="テキスト ボックス 392"/>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4" name="楕円 393"/>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5" name="テキスト ボックス 394"/>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6" name="楕円 395"/>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7" name="テキスト ボックス 396"/>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8" name="楕円 397"/>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9" name="テキスト ボックス 398"/>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年度までは類似団体平均を大きく上回っていたが、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年度より人件費が減少したこと等に伴い、類似団体平均と同じ水準となった。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年度も類似団体平均を下回ってはいるが、扶助費の経常収支比率が大きく増加していることから、今後は類似団体平均を上回る可能性もある。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3556</xdr:rowOff>
    </xdr:to>
    <xdr:cxnSp macro="">
      <xdr:nvCxnSpPr>
        <xdr:cNvPr id="430" name="直線コネクタ 429"/>
        <xdr:cNvCxnSpPr/>
      </xdr:nvCxnSpPr>
      <xdr:spPr>
        <a:xfrm flipV="1">
          <a:off x="15671800" y="133629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3556</xdr:rowOff>
    </xdr:to>
    <xdr:cxnSp macro="">
      <xdr:nvCxnSpPr>
        <xdr:cNvPr id="433" name="直線コネクタ 432"/>
        <xdr:cNvCxnSpPr/>
      </xdr:nvCxnSpPr>
      <xdr:spPr>
        <a:xfrm>
          <a:off x="14782800" y="1337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3556</xdr:rowOff>
    </xdr:to>
    <xdr:cxnSp macro="">
      <xdr:nvCxnSpPr>
        <xdr:cNvPr id="436" name="直線コネクタ 435"/>
        <xdr:cNvCxnSpPr/>
      </xdr:nvCxnSpPr>
      <xdr:spPr>
        <a:xfrm>
          <a:off x="13893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81280</xdr:rowOff>
    </xdr:to>
    <xdr:cxnSp macro="">
      <xdr:nvCxnSpPr>
        <xdr:cNvPr id="439" name="直線コネクタ 438"/>
        <xdr:cNvCxnSpPr/>
      </xdr:nvCxnSpPr>
      <xdr:spPr>
        <a:xfrm flipV="1">
          <a:off x="13004800" y="1331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9" name="楕円 448"/>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50" name="公債費以外該当値テキスト"/>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1" name="楕円 450"/>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64533</xdr:rowOff>
    </xdr:from>
    <xdr:ext cx="736600" cy="259045"/>
    <xdr:sp macro="" textlink="">
      <xdr:nvSpPr>
        <xdr:cNvPr id="452" name="テキスト ボックス 451"/>
        <xdr:cNvSpPr txBox="1"/>
      </xdr:nvSpPr>
      <xdr:spPr>
        <a:xfrm>
          <a:off x="15290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3" name="楕円 452"/>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54" name="テキスト ボックス 453"/>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6" name="テキスト ボックス 455"/>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7" name="楕円 456"/>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8" name="テキスト ボックス 457"/>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47942</xdr:rowOff>
    </xdr:from>
    <xdr:to>
      <xdr:col>29</xdr:col>
      <xdr:colOff>127000</xdr:colOff>
      <xdr:row>17</xdr:row>
      <xdr:rowOff>90272</xdr:rowOff>
    </xdr:to>
    <xdr:cxnSp macro="">
      <xdr:nvCxnSpPr>
        <xdr:cNvPr id="50" name="直線コネクタ 49"/>
        <xdr:cNvCxnSpPr/>
      </xdr:nvCxnSpPr>
      <xdr:spPr bwMode="auto">
        <a:xfrm flipV="1">
          <a:off x="5003800" y="3010217"/>
          <a:ext cx="6477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32719</xdr:rowOff>
    </xdr:from>
    <xdr:ext cx="762000" cy="259045"/>
    <xdr:sp macro="" textlink="">
      <xdr:nvSpPr>
        <xdr:cNvPr id="51" name="人口1人当たり決算額の推移平均値テキスト130"/>
        <xdr:cNvSpPr txBox="1"/>
      </xdr:nvSpPr>
      <xdr:spPr>
        <a:xfrm>
          <a:off x="5740400" y="2994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90272</xdr:rowOff>
    </xdr:from>
    <xdr:to>
      <xdr:col>26</xdr:col>
      <xdr:colOff>50800</xdr:colOff>
      <xdr:row>18</xdr:row>
      <xdr:rowOff>133096</xdr:rowOff>
    </xdr:to>
    <xdr:cxnSp macro="">
      <xdr:nvCxnSpPr>
        <xdr:cNvPr id="53" name="直線コネクタ 52"/>
        <xdr:cNvCxnSpPr/>
      </xdr:nvCxnSpPr>
      <xdr:spPr bwMode="auto">
        <a:xfrm flipV="1">
          <a:off x="4305300" y="3052547"/>
          <a:ext cx="698500" cy="2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112141</xdr:rowOff>
    </xdr:from>
    <xdr:to>
      <xdr:col>22</xdr:col>
      <xdr:colOff>114300</xdr:colOff>
      <xdr:row>18</xdr:row>
      <xdr:rowOff>133096</xdr:rowOff>
    </xdr:to>
    <xdr:cxnSp macro="">
      <xdr:nvCxnSpPr>
        <xdr:cNvPr id="56" name="直線コネクタ 55"/>
        <xdr:cNvCxnSpPr/>
      </xdr:nvCxnSpPr>
      <xdr:spPr bwMode="auto">
        <a:xfrm>
          <a:off x="3606800" y="3074416"/>
          <a:ext cx="698500" cy="19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112141</xdr:rowOff>
    </xdr:from>
    <xdr:to>
      <xdr:col>18</xdr:col>
      <xdr:colOff>177800</xdr:colOff>
      <xdr:row>17</xdr:row>
      <xdr:rowOff>130543</xdr:rowOff>
    </xdr:to>
    <xdr:cxnSp macro="">
      <xdr:nvCxnSpPr>
        <xdr:cNvPr id="59" name="直線コネクタ 58"/>
        <xdr:cNvCxnSpPr/>
      </xdr:nvCxnSpPr>
      <xdr:spPr bwMode="auto">
        <a:xfrm flipV="1">
          <a:off x="2908300" y="3074416"/>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168592</xdr:rowOff>
    </xdr:from>
    <xdr:to>
      <xdr:col>29</xdr:col>
      <xdr:colOff>177800</xdr:colOff>
      <xdr:row>17</xdr:row>
      <xdr:rowOff>98742</xdr:rowOff>
    </xdr:to>
    <xdr:sp macro="" textlink="">
      <xdr:nvSpPr>
        <xdr:cNvPr id="69" name="楕円 68"/>
        <xdr:cNvSpPr/>
      </xdr:nvSpPr>
      <xdr:spPr bwMode="auto">
        <a:xfrm>
          <a:off x="5600700" y="295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13669</xdr:rowOff>
    </xdr:from>
    <xdr:ext cx="762000" cy="259045"/>
    <xdr:sp macro="" textlink="">
      <xdr:nvSpPr>
        <xdr:cNvPr id="70" name="人口1人当たり決算額の推移該当値テキスト130"/>
        <xdr:cNvSpPr txBox="1"/>
      </xdr:nvSpPr>
      <xdr:spPr>
        <a:xfrm>
          <a:off x="5740400" y="280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39472</xdr:rowOff>
    </xdr:from>
    <xdr:to>
      <xdr:col>26</xdr:col>
      <xdr:colOff>101600</xdr:colOff>
      <xdr:row>17</xdr:row>
      <xdr:rowOff>141072</xdr:rowOff>
    </xdr:to>
    <xdr:sp macro="" textlink="">
      <xdr:nvSpPr>
        <xdr:cNvPr id="71" name="楕円 70"/>
        <xdr:cNvSpPr/>
      </xdr:nvSpPr>
      <xdr:spPr bwMode="auto">
        <a:xfrm>
          <a:off x="4953000" y="300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125849</xdr:rowOff>
    </xdr:from>
    <xdr:ext cx="736600" cy="259045"/>
    <xdr:sp macro="" textlink="">
      <xdr:nvSpPr>
        <xdr:cNvPr id="72" name="テキスト ボックス 71"/>
        <xdr:cNvSpPr txBox="1"/>
      </xdr:nvSpPr>
      <xdr:spPr>
        <a:xfrm>
          <a:off x="4622800" y="3088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82296</xdr:rowOff>
    </xdr:from>
    <xdr:to>
      <xdr:col>22</xdr:col>
      <xdr:colOff>165100</xdr:colOff>
      <xdr:row>19</xdr:row>
      <xdr:rowOff>12446</xdr:rowOff>
    </xdr:to>
    <xdr:sp macro="" textlink="">
      <xdr:nvSpPr>
        <xdr:cNvPr id="73" name="楕円 72"/>
        <xdr:cNvSpPr/>
      </xdr:nvSpPr>
      <xdr:spPr bwMode="auto">
        <a:xfrm>
          <a:off x="4254500" y="321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168673</xdr:rowOff>
    </xdr:from>
    <xdr:ext cx="762000" cy="259045"/>
    <xdr:sp macro="" textlink="">
      <xdr:nvSpPr>
        <xdr:cNvPr id="74" name="テキスト ボックス 73"/>
        <xdr:cNvSpPr txBox="1"/>
      </xdr:nvSpPr>
      <xdr:spPr>
        <a:xfrm>
          <a:off x="3924300" y="330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61341</xdr:rowOff>
    </xdr:from>
    <xdr:to>
      <xdr:col>19</xdr:col>
      <xdr:colOff>38100</xdr:colOff>
      <xdr:row>17</xdr:row>
      <xdr:rowOff>162941</xdr:rowOff>
    </xdr:to>
    <xdr:sp macro="" textlink="">
      <xdr:nvSpPr>
        <xdr:cNvPr id="75" name="楕円 74"/>
        <xdr:cNvSpPr/>
      </xdr:nvSpPr>
      <xdr:spPr bwMode="auto">
        <a:xfrm>
          <a:off x="3556000" y="302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147718</xdr:rowOff>
    </xdr:from>
    <xdr:ext cx="762000" cy="259045"/>
    <xdr:sp macro="" textlink="">
      <xdr:nvSpPr>
        <xdr:cNvPr id="76" name="テキスト ボックス 75"/>
        <xdr:cNvSpPr txBox="1"/>
      </xdr:nvSpPr>
      <xdr:spPr>
        <a:xfrm>
          <a:off x="3225800" y="31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79743</xdr:rowOff>
    </xdr:from>
    <xdr:to>
      <xdr:col>15</xdr:col>
      <xdr:colOff>101600</xdr:colOff>
      <xdr:row>18</xdr:row>
      <xdr:rowOff>9893</xdr:rowOff>
    </xdr:to>
    <xdr:sp macro="" textlink="">
      <xdr:nvSpPr>
        <xdr:cNvPr id="77" name="楕円 76"/>
        <xdr:cNvSpPr/>
      </xdr:nvSpPr>
      <xdr:spPr bwMode="auto">
        <a:xfrm>
          <a:off x="2857500" y="304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166120</xdr:rowOff>
    </xdr:from>
    <xdr:ext cx="762000" cy="259045"/>
    <xdr:sp macro="" textlink="">
      <xdr:nvSpPr>
        <xdr:cNvPr id="78" name="テキスト ボックス 77"/>
        <xdr:cNvSpPr txBox="1"/>
      </xdr:nvSpPr>
      <xdr:spPr>
        <a:xfrm>
          <a:off x="2527300" y="31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61881</xdr:rowOff>
    </xdr:from>
    <xdr:to>
      <xdr:col>29</xdr:col>
      <xdr:colOff>127000</xdr:colOff>
      <xdr:row>35</xdr:row>
      <xdr:rowOff>108810</xdr:rowOff>
    </xdr:to>
    <xdr:cxnSp macro="">
      <xdr:nvCxnSpPr>
        <xdr:cNvPr id="113" name="直線コネクタ 112"/>
        <xdr:cNvCxnSpPr/>
      </xdr:nvCxnSpPr>
      <xdr:spPr bwMode="auto">
        <a:xfrm flipV="1">
          <a:off x="5003800" y="6672231"/>
          <a:ext cx="6477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39185</xdr:rowOff>
    </xdr:from>
    <xdr:to>
      <xdr:col>26</xdr:col>
      <xdr:colOff>50800</xdr:colOff>
      <xdr:row>35</xdr:row>
      <xdr:rowOff>108810</xdr:rowOff>
    </xdr:to>
    <xdr:cxnSp macro="">
      <xdr:nvCxnSpPr>
        <xdr:cNvPr id="116" name="直線コネクタ 115"/>
        <xdr:cNvCxnSpPr/>
      </xdr:nvCxnSpPr>
      <xdr:spPr bwMode="auto">
        <a:xfrm>
          <a:off x="4305300" y="6649535"/>
          <a:ext cx="6985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39185</xdr:rowOff>
    </xdr:from>
    <xdr:to>
      <xdr:col>22</xdr:col>
      <xdr:colOff>114300</xdr:colOff>
      <xdr:row>35</xdr:row>
      <xdr:rowOff>98196</xdr:rowOff>
    </xdr:to>
    <xdr:cxnSp macro="">
      <xdr:nvCxnSpPr>
        <xdr:cNvPr id="119" name="直線コネクタ 118"/>
        <xdr:cNvCxnSpPr/>
      </xdr:nvCxnSpPr>
      <xdr:spPr bwMode="auto">
        <a:xfrm flipV="1">
          <a:off x="3606800" y="6649535"/>
          <a:ext cx="698500" cy="5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322094</xdr:rowOff>
    </xdr:from>
    <xdr:to>
      <xdr:col>18</xdr:col>
      <xdr:colOff>177800</xdr:colOff>
      <xdr:row>35</xdr:row>
      <xdr:rowOff>98196</xdr:rowOff>
    </xdr:to>
    <xdr:cxnSp macro="">
      <xdr:nvCxnSpPr>
        <xdr:cNvPr id="122" name="直線コネクタ 121"/>
        <xdr:cNvCxnSpPr/>
      </xdr:nvCxnSpPr>
      <xdr:spPr bwMode="auto">
        <a:xfrm>
          <a:off x="2908300" y="6589544"/>
          <a:ext cx="698500" cy="11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11081</xdr:rowOff>
    </xdr:from>
    <xdr:to>
      <xdr:col>29</xdr:col>
      <xdr:colOff>177800</xdr:colOff>
      <xdr:row>35</xdr:row>
      <xdr:rowOff>112681</xdr:rowOff>
    </xdr:to>
    <xdr:sp macro="" textlink="">
      <xdr:nvSpPr>
        <xdr:cNvPr id="132" name="楕円 131"/>
        <xdr:cNvSpPr/>
      </xdr:nvSpPr>
      <xdr:spPr bwMode="auto">
        <a:xfrm>
          <a:off x="5600700" y="66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199058</xdr:rowOff>
    </xdr:from>
    <xdr:ext cx="762000" cy="259045"/>
    <xdr:sp macro="" textlink="">
      <xdr:nvSpPr>
        <xdr:cNvPr id="133" name="人口1人当たり決算額の推移該当値テキスト445"/>
        <xdr:cNvSpPr txBox="1"/>
      </xdr:nvSpPr>
      <xdr:spPr>
        <a:xfrm>
          <a:off x="5740400" y="646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58010</xdr:rowOff>
    </xdr:from>
    <xdr:to>
      <xdr:col>26</xdr:col>
      <xdr:colOff>101600</xdr:colOff>
      <xdr:row>35</xdr:row>
      <xdr:rowOff>159610</xdr:rowOff>
    </xdr:to>
    <xdr:sp macro="" textlink="">
      <xdr:nvSpPr>
        <xdr:cNvPr id="134" name="楕円 133"/>
        <xdr:cNvSpPr/>
      </xdr:nvSpPr>
      <xdr:spPr bwMode="auto">
        <a:xfrm>
          <a:off x="4953000" y="666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169787</xdr:rowOff>
    </xdr:from>
    <xdr:ext cx="736600" cy="259045"/>
    <xdr:sp macro="" textlink="">
      <xdr:nvSpPr>
        <xdr:cNvPr id="135" name="テキスト ボックス 134"/>
        <xdr:cNvSpPr txBox="1"/>
      </xdr:nvSpPr>
      <xdr:spPr>
        <a:xfrm>
          <a:off x="4622800" y="643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331285</xdr:rowOff>
    </xdr:from>
    <xdr:to>
      <xdr:col>22</xdr:col>
      <xdr:colOff>165100</xdr:colOff>
      <xdr:row>35</xdr:row>
      <xdr:rowOff>89985</xdr:rowOff>
    </xdr:to>
    <xdr:sp macro="" textlink="">
      <xdr:nvSpPr>
        <xdr:cNvPr id="136" name="楕円 135"/>
        <xdr:cNvSpPr/>
      </xdr:nvSpPr>
      <xdr:spPr bwMode="auto">
        <a:xfrm>
          <a:off x="4254500" y="65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100162</xdr:rowOff>
    </xdr:from>
    <xdr:ext cx="762000" cy="259045"/>
    <xdr:sp macro="" textlink="">
      <xdr:nvSpPr>
        <xdr:cNvPr id="137" name="テキスト ボックス 136"/>
        <xdr:cNvSpPr txBox="1"/>
      </xdr:nvSpPr>
      <xdr:spPr>
        <a:xfrm>
          <a:off x="3924300" y="636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47396</xdr:rowOff>
    </xdr:from>
    <xdr:to>
      <xdr:col>19</xdr:col>
      <xdr:colOff>38100</xdr:colOff>
      <xdr:row>35</xdr:row>
      <xdr:rowOff>148996</xdr:rowOff>
    </xdr:to>
    <xdr:sp macro="" textlink="">
      <xdr:nvSpPr>
        <xdr:cNvPr id="138" name="楕円 137"/>
        <xdr:cNvSpPr/>
      </xdr:nvSpPr>
      <xdr:spPr bwMode="auto">
        <a:xfrm>
          <a:off x="35560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159173</xdr:rowOff>
    </xdr:from>
    <xdr:ext cx="762000" cy="259045"/>
    <xdr:sp macro="" textlink="">
      <xdr:nvSpPr>
        <xdr:cNvPr id="139" name="テキスト ボックス 138"/>
        <xdr:cNvSpPr txBox="1"/>
      </xdr:nvSpPr>
      <xdr:spPr>
        <a:xfrm>
          <a:off x="3225800" y="64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271294</xdr:rowOff>
    </xdr:from>
    <xdr:to>
      <xdr:col>15</xdr:col>
      <xdr:colOff>101600</xdr:colOff>
      <xdr:row>35</xdr:row>
      <xdr:rowOff>29994</xdr:rowOff>
    </xdr:to>
    <xdr:sp macro="" textlink="">
      <xdr:nvSpPr>
        <xdr:cNvPr id="140" name="楕円 139"/>
        <xdr:cNvSpPr/>
      </xdr:nvSpPr>
      <xdr:spPr bwMode="auto">
        <a:xfrm>
          <a:off x="2857500" y="653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40171</xdr:rowOff>
    </xdr:from>
    <xdr:ext cx="762000" cy="259045"/>
    <xdr:sp macro="" textlink="">
      <xdr:nvSpPr>
        <xdr:cNvPr id="141" name="テキスト ボックス 140"/>
        <xdr:cNvSpPr txBox="1"/>
      </xdr:nvSpPr>
      <xdr:spPr>
        <a:xfrm>
          <a:off x="2527300" y="630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52,822
52,506
57.37
22,049,906
21,657,435
103,746
11,736,127
15,240,496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135890</xdr:rowOff>
    </xdr:from>
    <xdr:to>
      <xdr:col>24</xdr:col>
      <xdr:colOff>63500</xdr:colOff>
      <xdr:row>38</xdr:row>
      <xdr:rowOff>5569</xdr:rowOff>
    </xdr:to>
    <xdr:cxnSp macro="">
      <xdr:nvCxnSpPr>
        <xdr:cNvPr id="61" name="直線コネクタ 60"/>
        <xdr:cNvCxnSpPr/>
      </xdr:nvCxnSpPr>
      <xdr:spPr>
        <a:xfrm flipV="1">
          <a:off x="3797300" y="6479540"/>
          <a:ext cx="8382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5569</xdr:rowOff>
    </xdr:from>
    <xdr:to>
      <xdr:col>19</xdr:col>
      <xdr:colOff>177800</xdr:colOff>
      <xdr:row>38</xdr:row>
      <xdr:rowOff>64662</xdr:rowOff>
    </xdr:to>
    <xdr:cxnSp macro="">
      <xdr:nvCxnSpPr>
        <xdr:cNvPr id="64" name="直線コネクタ 63"/>
        <xdr:cNvCxnSpPr/>
      </xdr:nvCxnSpPr>
      <xdr:spPr>
        <a:xfrm flipV="1">
          <a:off x="2908300" y="6520669"/>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170237</xdr:rowOff>
    </xdr:from>
    <xdr:to>
      <xdr:col>15</xdr:col>
      <xdr:colOff>50800</xdr:colOff>
      <xdr:row>38</xdr:row>
      <xdr:rowOff>64662</xdr:rowOff>
    </xdr:to>
    <xdr:cxnSp macro="">
      <xdr:nvCxnSpPr>
        <xdr:cNvPr id="67" name="直線コネクタ 66"/>
        <xdr:cNvCxnSpPr/>
      </xdr:nvCxnSpPr>
      <xdr:spPr>
        <a:xfrm>
          <a:off x="2019300" y="6513887"/>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98819</xdr:rowOff>
    </xdr:from>
    <xdr:to>
      <xdr:col>10</xdr:col>
      <xdr:colOff>114300</xdr:colOff>
      <xdr:row>37</xdr:row>
      <xdr:rowOff>170237</xdr:rowOff>
    </xdr:to>
    <xdr:cxnSp macro="">
      <xdr:nvCxnSpPr>
        <xdr:cNvPr id="70" name="直線コネクタ 69"/>
        <xdr:cNvCxnSpPr/>
      </xdr:nvCxnSpPr>
      <xdr:spPr>
        <a:xfrm>
          <a:off x="1130300" y="6442469"/>
          <a:ext cx="889000" cy="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85090</xdr:rowOff>
    </xdr:from>
    <xdr:to>
      <xdr:col>24</xdr:col>
      <xdr:colOff>114300</xdr:colOff>
      <xdr:row>38</xdr:row>
      <xdr:rowOff>15240</xdr:rowOff>
    </xdr:to>
    <xdr:sp macro="" textlink="">
      <xdr:nvSpPr>
        <xdr:cNvPr id="80" name="楕円 79"/>
        <xdr:cNvSpPr/>
      </xdr:nvSpPr>
      <xdr:spPr>
        <a:xfrm>
          <a:off x="4584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63517</xdr:rowOff>
    </xdr:from>
    <xdr:ext cx="534377" cy="259045"/>
    <xdr:sp macro="" textlink="">
      <xdr:nvSpPr>
        <xdr:cNvPr id="81" name="人件費該当値テキスト"/>
        <xdr:cNvSpPr txBox="1"/>
      </xdr:nvSpPr>
      <xdr:spPr>
        <a:xfrm>
          <a:off x="4686300" y="64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126219</xdr:rowOff>
    </xdr:from>
    <xdr:to>
      <xdr:col>20</xdr:col>
      <xdr:colOff>38100</xdr:colOff>
      <xdr:row>38</xdr:row>
      <xdr:rowOff>56369</xdr:rowOff>
    </xdr:to>
    <xdr:sp macro="" textlink="">
      <xdr:nvSpPr>
        <xdr:cNvPr id="82" name="楕円 81"/>
        <xdr:cNvSpPr/>
      </xdr:nvSpPr>
      <xdr:spPr>
        <a:xfrm>
          <a:off x="3746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47496</xdr:rowOff>
    </xdr:from>
    <xdr:ext cx="534377" cy="259045"/>
    <xdr:sp macro="" textlink="">
      <xdr:nvSpPr>
        <xdr:cNvPr id="83" name="テキスト ボックス 82"/>
        <xdr:cNvSpPr txBox="1"/>
      </xdr:nvSpPr>
      <xdr:spPr>
        <a:xfrm>
          <a:off x="3530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13862</xdr:rowOff>
    </xdr:from>
    <xdr:to>
      <xdr:col>15</xdr:col>
      <xdr:colOff>101600</xdr:colOff>
      <xdr:row>38</xdr:row>
      <xdr:rowOff>115462</xdr:rowOff>
    </xdr:to>
    <xdr:sp macro="" textlink="">
      <xdr:nvSpPr>
        <xdr:cNvPr id="84" name="楕円 83"/>
        <xdr:cNvSpPr/>
      </xdr:nvSpPr>
      <xdr:spPr>
        <a:xfrm>
          <a:off x="2857500" y="65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106589</xdr:rowOff>
    </xdr:from>
    <xdr:ext cx="534377" cy="259045"/>
    <xdr:sp macro="" textlink="">
      <xdr:nvSpPr>
        <xdr:cNvPr id="85" name="テキスト ボックス 84"/>
        <xdr:cNvSpPr txBox="1"/>
      </xdr:nvSpPr>
      <xdr:spPr>
        <a:xfrm>
          <a:off x="2641111" y="66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119437</xdr:rowOff>
    </xdr:from>
    <xdr:to>
      <xdr:col>10</xdr:col>
      <xdr:colOff>165100</xdr:colOff>
      <xdr:row>38</xdr:row>
      <xdr:rowOff>49588</xdr:rowOff>
    </xdr:to>
    <xdr:sp macro="" textlink="">
      <xdr:nvSpPr>
        <xdr:cNvPr id="86" name="楕円 85"/>
        <xdr:cNvSpPr/>
      </xdr:nvSpPr>
      <xdr:spPr>
        <a:xfrm>
          <a:off x="1968500" y="6463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40714</xdr:rowOff>
    </xdr:from>
    <xdr:ext cx="534377" cy="259045"/>
    <xdr:sp macro="" textlink="">
      <xdr:nvSpPr>
        <xdr:cNvPr id="87" name="テキスト ボックス 86"/>
        <xdr:cNvSpPr txBox="1"/>
      </xdr:nvSpPr>
      <xdr:spPr>
        <a:xfrm>
          <a:off x="1752111" y="65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48019</xdr:rowOff>
    </xdr:from>
    <xdr:to>
      <xdr:col>6</xdr:col>
      <xdr:colOff>38100</xdr:colOff>
      <xdr:row>37</xdr:row>
      <xdr:rowOff>149619</xdr:rowOff>
    </xdr:to>
    <xdr:sp macro="" textlink="">
      <xdr:nvSpPr>
        <xdr:cNvPr id="88" name="楕円 87"/>
        <xdr:cNvSpPr/>
      </xdr:nvSpPr>
      <xdr:spPr>
        <a:xfrm>
          <a:off x="1079500" y="6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140746</xdr:rowOff>
    </xdr:from>
    <xdr:ext cx="534377" cy="259045"/>
    <xdr:sp macro="" textlink="">
      <xdr:nvSpPr>
        <xdr:cNvPr id="89" name="テキスト ボックス 88"/>
        <xdr:cNvSpPr txBox="1"/>
      </xdr:nvSpPr>
      <xdr:spPr>
        <a:xfrm>
          <a:off x="863111" y="6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166057</xdr:rowOff>
    </xdr:from>
    <xdr:to>
      <xdr:col>24</xdr:col>
      <xdr:colOff>63500</xdr:colOff>
      <xdr:row>56</xdr:row>
      <xdr:rowOff>47528</xdr:rowOff>
    </xdr:to>
    <xdr:cxnSp macro="">
      <xdr:nvCxnSpPr>
        <xdr:cNvPr id="117" name="直線コネクタ 116"/>
        <xdr:cNvCxnSpPr/>
      </xdr:nvCxnSpPr>
      <xdr:spPr>
        <a:xfrm flipV="1">
          <a:off x="3797300" y="9595807"/>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47528</xdr:rowOff>
    </xdr:from>
    <xdr:to>
      <xdr:col>19</xdr:col>
      <xdr:colOff>177800</xdr:colOff>
      <xdr:row>56</xdr:row>
      <xdr:rowOff>53632</xdr:rowOff>
    </xdr:to>
    <xdr:cxnSp macro="">
      <xdr:nvCxnSpPr>
        <xdr:cNvPr id="120" name="直線コネクタ 119"/>
        <xdr:cNvCxnSpPr/>
      </xdr:nvCxnSpPr>
      <xdr:spPr>
        <a:xfrm flipV="1">
          <a:off x="2908300" y="9648728"/>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53632</xdr:rowOff>
    </xdr:from>
    <xdr:to>
      <xdr:col>15</xdr:col>
      <xdr:colOff>50800</xdr:colOff>
      <xdr:row>56</xdr:row>
      <xdr:rowOff>108405</xdr:rowOff>
    </xdr:to>
    <xdr:cxnSp macro="">
      <xdr:nvCxnSpPr>
        <xdr:cNvPr id="123" name="直線コネクタ 122"/>
        <xdr:cNvCxnSpPr/>
      </xdr:nvCxnSpPr>
      <xdr:spPr>
        <a:xfrm flipV="1">
          <a:off x="2019300" y="9654832"/>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108405</xdr:rowOff>
    </xdr:from>
    <xdr:to>
      <xdr:col>10</xdr:col>
      <xdr:colOff>114300</xdr:colOff>
      <xdr:row>56</xdr:row>
      <xdr:rowOff>166994</xdr:rowOff>
    </xdr:to>
    <xdr:cxnSp macro="">
      <xdr:nvCxnSpPr>
        <xdr:cNvPr id="126" name="直線コネクタ 125"/>
        <xdr:cNvCxnSpPr/>
      </xdr:nvCxnSpPr>
      <xdr:spPr>
        <a:xfrm flipV="1">
          <a:off x="1130300" y="9709605"/>
          <a:ext cx="889000" cy="5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115257</xdr:rowOff>
    </xdr:from>
    <xdr:to>
      <xdr:col>24</xdr:col>
      <xdr:colOff>114300</xdr:colOff>
      <xdr:row>56</xdr:row>
      <xdr:rowOff>45407</xdr:rowOff>
    </xdr:to>
    <xdr:sp macro="" textlink="">
      <xdr:nvSpPr>
        <xdr:cNvPr id="136" name="楕円 135"/>
        <xdr:cNvSpPr/>
      </xdr:nvSpPr>
      <xdr:spPr>
        <a:xfrm>
          <a:off x="4584700" y="95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93684</xdr:rowOff>
    </xdr:from>
    <xdr:ext cx="534377" cy="259045"/>
    <xdr:sp macro="" textlink="">
      <xdr:nvSpPr>
        <xdr:cNvPr id="137" name="物件費該当値テキスト"/>
        <xdr:cNvSpPr txBox="1"/>
      </xdr:nvSpPr>
      <xdr:spPr>
        <a:xfrm>
          <a:off x="4686300" y="95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168178</xdr:rowOff>
    </xdr:from>
    <xdr:to>
      <xdr:col>20</xdr:col>
      <xdr:colOff>38100</xdr:colOff>
      <xdr:row>56</xdr:row>
      <xdr:rowOff>98328</xdr:rowOff>
    </xdr:to>
    <xdr:sp macro="" textlink="">
      <xdr:nvSpPr>
        <xdr:cNvPr id="138" name="楕円 137"/>
        <xdr:cNvSpPr/>
      </xdr:nvSpPr>
      <xdr:spPr>
        <a:xfrm>
          <a:off x="3746500" y="95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89455</xdr:rowOff>
    </xdr:from>
    <xdr:ext cx="534377" cy="259045"/>
    <xdr:sp macro="" textlink="">
      <xdr:nvSpPr>
        <xdr:cNvPr id="139" name="テキスト ボックス 138"/>
        <xdr:cNvSpPr txBox="1"/>
      </xdr:nvSpPr>
      <xdr:spPr>
        <a:xfrm>
          <a:off x="3530111" y="969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2832</xdr:rowOff>
    </xdr:from>
    <xdr:to>
      <xdr:col>15</xdr:col>
      <xdr:colOff>101600</xdr:colOff>
      <xdr:row>56</xdr:row>
      <xdr:rowOff>104432</xdr:rowOff>
    </xdr:to>
    <xdr:sp macro="" textlink="">
      <xdr:nvSpPr>
        <xdr:cNvPr id="140" name="楕円 139"/>
        <xdr:cNvSpPr/>
      </xdr:nvSpPr>
      <xdr:spPr>
        <a:xfrm>
          <a:off x="2857500" y="96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95559</xdr:rowOff>
    </xdr:from>
    <xdr:ext cx="534377" cy="259045"/>
    <xdr:sp macro="" textlink="">
      <xdr:nvSpPr>
        <xdr:cNvPr id="141" name="テキスト ボックス 140"/>
        <xdr:cNvSpPr txBox="1"/>
      </xdr:nvSpPr>
      <xdr:spPr>
        <a:xfrm>
          <a:off x="2641111" y="969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57605</xdr:rowOff>
    </xdr:from>
    <xdr:to>
      <xdr:col>10</xdr:col>
      <xdr:colOff>165100</xdr:colOff>
      <xdr:row>56</xdr:row>
      <xdr:rowOff>159205</xdr:rowOff>
    </xdr:to>
    <xdr:sp macro="" textlink="">
      <xdr:nvSpPr>
        <xdr:cNvPr id="142" name="楕円 141"/>
        <xdr:cNvSpPr/>
      </xdr:nvSpPr>
      <xdr:spPr>
        <a:xfrm>
          <a:off x="1968500" y="96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150332</xdr:rowOff>
    </xdr:from>
    <xdr:ext cx="534377" cy="259045"/>
    <xdr:sp macro="" textlink="">
      <xdr:nvSpPr>
        <xdr:cNvPr id="143" name="テキスト ボックス 142"/>
        <xdr:cNvSpPr txBox="1"/>
      </xdr:nvSpPr>
      <xdr:spPr>
        <a:xfrm>
          <a:off x="1752111" y="97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116194</xdr:rowOff>
    </xdr:from>
    <xdr:to>
      <xdr:col>6</xdr:col>
      <xdr:colOff>38100</xdr:colOff>
      <xdr:row>57</xdr:row>
      <xdr:rowOff>46344</xdr:rowOff>
    </xdr:to>
    <xdr:sp macro="" textlink="">
      <xdr:nvSpPr>
        <xdr:cNvPr id="144" name="楕円 143"/>
        <xdr:cNvSpPr/>
      </xdr:nvSpPr>
      <xdr:spPr>
        <a:xfrm>
          <a:off x="1079500" y="97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37471</xdr:rowOff>
    </xdr:from>
    <xdr:ext cx="534377" cy="259045"/>
    <xdr:sp macro="" textlink="">
      <xdr:nvSpPr>
        <xdr:cNvPr id="145" name="テキスト ボックス 144"/>
        <xdr:cNvSpPr txBox="1"/>
      </xdr:nvSpPr>
      <xdr:spPr>
        <a:xfrm>
          <a:off x="863111" y="98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121321</xdr:rowOff>
    </xdr:from>
    <xdr:to>
      <xdr:col>24</xdr:col>
      <xdr:colOff>63500</xdr:colOff>
      <xdr:row>77</xdr:row>
      <xdr:rowOff>138054</xdr:rowOff>
    </xdr:to>
    <xdr:cxnSp macro="">
      <xdr:nvCxnSpPr>
        <xdr:cNvPr id="172" name="直線コネクタ 171"/>
        <xdr:cNvCxnSpPr/>
      </xdr:nvCxnSpPr>
      <xdr:spPr>
        <a:xfrm flipV="1">
          <a:off x="3797300" y="13322971"/>
          <a:ext cx="8382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137322</xdr:rowOff>
    </xdr:from>
    <xdr:to>
      <xdr:col>19</xdr:col>
      <xdr:colOff>177800</xdr:colOff>
      <xdr:row>77</xdr:row>
      <xdr:rowOff>138054</xdr:rowOff>
    </xdr:to>
    <xdr:cxnSp macro="">
      <xdr:nvCxnSpPr>
        <xdr:cNvPr id="175" name="直線コネクタ 174"/>
        <xdr:cNvCxnSpPr/>
      </xdr:nvCxnSpPr>
      <xdr:spPr>
        <a:xfrm>
          <a:off x="2908300" y="1333897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137322</xdr:rowOff>
    </xdr:from>
    <xdr:to>
      <xdr:col>15</xdr:col>
      <xdr:colOff>50800</xdr:colOff>
      <xdr:row>77</xdr:row>
      <xdr:rowOff>153553</xdr:rowOff>
    </xdr:to>
    <xdr:cxnSp macro="">
      <xdr:nvCxnSpPr>
        <xdr:cNvPr id="178" name="直線コネクタ 177"/>
        <xdr:cNvCxnSpPr/>
      </xdr:nvCxnSpPr>
      <xdr:spPr>
        <a:xfrm flipV="1">
          <a:off x="2019300" y="1333897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149988</xdr:rowOff>
    </xdr:from>
    <xdr:to>
      <xdr:col>10</xdr:col>
      <xdr:colOff>114300</xdr:colOff>
      <xdr:row>77</xdr:row>
      <xdr:rowOff>153553</xdr:rowOff>
    </xdr:to>
    <xdr:cxnSp macro="">
      <xdr:nvCxnSpPr>
        <xdr:cNvPr id="181" name="直線コネクタ 180"/>
        <xdr:cNvCxnSpPr/>
      </xdr:nvCxnSpPr>
      <xdr:spPr>
        <a:xfrm>
          <a:off x="1130300" y="13351638"/>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70521</xdr:rowOff>
    </xdr:from>
    <xdr:to>
      <xdr:col>24</xdr:col>
      <xdr:colOff>114300</xdr:colOff>
      <xdr:row>78</xdr:row>
      <xdr:rowOff>671</xdr:rowOff>
    </xdr:to>
    <xdr:sp macro="" textlink="">
      <xdr:nvSpPr>
        <xdr:cNvPr id="191" name="楕円 190"/>
        <xdr:cNvSpPr/>
      </xdr:nvSpPr>
      <xdr:spPr>
        <a:xfrm>
          <a:off x="4584700" y="132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93398</xdr:rowOff>
    </xdr:from>
    <xdr:ext cx="469744" cy="259045"/>
    <xdr:sp macro="" textlink="">
      <xdr:nvSpPr>
        <xdr:cNvPr id="192" name="維持補修費該当値テキスト"/>
        <xdr:cNvSpPr txBox="1"/>
      </xdr:nvSpPr>
      <xdr:spPr>
        <a:xfrm>
          <a:off x="4686300" y="1312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87254</xdr:rowOff>
    </xdr:from>
    <xdr:to>
      <xdr:col>20</xdr:col>
      <xdr:colOff>38100</xdr:colOff>
      <xdr:row>78</xdr:row>
      <xdr:rowOff>17404</xdr:rowOff>
    </xdr:to>
    <xdr:sp macro="" textlink="">
      <xdr:nvSpPr>
        <xdr:cNvPr id="193" name="楕円 192"/>
        <xdr:cNvSpPr/>
      </xdr:nvSpPr>
      <xdr:spPr>
        <a:xfrm>
          <a:off x="3746500" y="132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8531</xdr:rowOff>
    </xdr:from>
    <xdr:ext cx="469744" cy="259045"/>
    <xdr:sp macro="" textlink="">
      <xdr:nvSpPr>
        <xdr:cNvPr id="194" name="テキスト ボックス 193"/>
        <xdr:cNvSpPr txBox="1"/>
      </xdr:nvSpPr>
      <xdr:spPr>
        <a:xfrm>
          <a:off x="3562428" y="133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86522</xdr:rowOff>
    </xdr:from>
    <xdr:to>
      <xdr:col>15</xdr:col>
      <xdr:colOff>101600</xdr:colOff>
      <xdr:row>78</xdr:row>
      <xdr:rowOff>16672</xdr:rowOff>
    </xdr:to>
    <xdr:sp macro="" textlink="">
      <xdr:nvSpPr>
        <xdr:cNvPr id="195" name="楕円 194"/>
        <xdr:cNvSpPr/>
      </xdr:nvSpPr>
      <xdr:spPr>
        <a:xfrm>
          <a:off x="2857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33199</xdr:rowOff>
    </xdr:from>
    <xdr:ext cx="469744" cy="259045"/>
    <xdr:sp macro="" textlink="">
      <xdr:nvSpPr>
        <xdr:cNvPr id="196" name="テキスト ボックス 195"/>
        <xdr:cNvSpPr txBox="1"/>
      </xdr:nvSpPr>
      <xdr:spPr>
        <a:xfrm>
          <a:off x="2673428" y="130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102753</xdr:rowOff>
    </xdr:from>
    <xdr:to>
      <xdr:col>10</xdr:col>
      <xdr:colOff>165100</xdr:colOff>
      <xdr:row>78</xdr:row>
      <xdr:rowOff>32903</xdr:rowOff>
    </xdr:to>
    <xdr:sp macro="" textlink="">
      <xdr:nvSpPr>
        <xdr:cNvPr id="197" name="楕円 196"/>
        <xdr:cNvSpPr/>
      </xdr:nvSpPr>
      <xdr:spPr>
        <a:xfrm>
          <a:off x="1968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49430</xdr:rowOff>
    </xdr:from>
    <xdr:ext cx="469744" cy="259045"/>
    <xdr:sp macro="" textlink="">
      <xdr:nvSpPr>
        <xdr:cNvPr id="198" name="テキスト ボックス 197"/>
        <xdr:cNvSpPr txBox="1"/>
      </xdr:nvSpPr>
      <xdr:spPr>
        <a:xfrm>
          <a:off x="1784428" y="1307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99188</xdr:rowOff>
    </xdr:from>
    <xdr:to>
      <xdr:col>6</xdr:col>
      <xdr:colOff>38100</xdr:colOff>
      <xdr:row>78</xdr:row>
      <xdr:rowOff>29338</xdr:rowOff>
    </xdr:to>
    <xdr:sp macro="" textlink="">
      <xdr:nvSpPr>
        <xdr:cNvPr id="199" name="楕円 198"/>
        <xdr:cNvSpPr/>
      </xdr:nvSpPr>
      <xdr:spPr>
        <a:xfrm>
          <a:off x="1079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20465</xdr:rowOff>
    </xdr:from>
    <xdr:ext cx="469744" cy="259045"/>
    <xdr:sp macro="" textlink="">
      <xdr:nvSpPr>
        <xdr:cNvPr id="200" name="テキスト ボックス 199"/>
        <xdr:cNvSpPr txBox="1"/>
      </xdr:nvSpPr>
      <xdr:spPr>
        <a:xfrm>
          <a:off x="895428" y="13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127234</xdr:rowOff>
    </xdr:from>
    <xdr:to>
      <xdr:col>24</xdr:col>
      <xdr:colOff>63500</xdr:colOff>
      <xdr:row>92</xdr:row>
      <xdr:rowOff>132110</xdr:rowOff>
    </xdr:to>
    <xdr:cxnSp macro="">
      <xdr:nvCxnSpPr>
        <xdr:cNvPr id="228" name="直線コネクタ 227"/>
        <xdr:cNvCxnSpPr/>
      </xdr:nvCxnSpPr>
      <xdr:spPr>
        <a:xfrm flipV="1">
          <a:off x="3797300" y="15900634"/>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132110</xdr:rowOff>
    </xdr:from>
    <xdr:to>
      <xdr:col>19</xdr:col>
      <xdr:colOff>177800</xdr:colOff>
      <xdr:row>93</xdr:row>
      <xdr:rowOff>24623</xdr:rowOff>
    </xdr:to>
    <xdr:cxnSp macro="">
      <xdr:nvCxnSpPr>
        <xdr:cNvPr id="231" name="直線コネクタ 230"/>
        <xdr:cNvCxnSpPr/>
      </xdr:nvCxnSpPr>
      <xdr:spPr>
        <a:xfrm flipV="1">
          <a:off x="2908300" y="15905510"/>
          <a:ext cx="889000" cy="6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24623</xdr:rowOff>
    </xdr:from>
    <xdr:to>
      <xdr:col>15</xdr:col>
      <xdr:colOff>50800</xdr:colOff>
      <xdr:row>93</xdr:row>
      <xdr:rowOff>166066</xdr:rowOff>
    </xdr:to>
    <xdr:cxnSp macro="">
      <xdr:nvCxnSpPr>
        <xdr:cNvPr id="234" name="直線コネクタ 233"/>
        <xdr:cNvCxnSpPr/>
      </xdr:nvCxnSpPr>
      <xdr:spPr>
        <a:xfrm flipV="1">
          <a:off x="2019300" y="15969473"/>
          <a:ext cx="889000" cy="14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166066</xdr:rowOff>
    </xdr:from>
    <xdr:to>
      <xdr:col>10</xdr:col>
      <xdr:colOff>114300</xdr:colOff>
      <xdr:row>94</xdr:row>
      <xdr:rowOff>106294</xdr:rowOff>
    </xdr:to>
    <xdr:cxnSp macro="">
      <xdr:nvCxnSpPr>
        <xdr:cNvPr id="237" name="直線コネクタ 236"/>
        <xdr:cNvCxnSpPr/>
      </xdr:nvCxnSpPr>
      <xdr:spPr>
        <a:xfrm flipV="1">
          <a:off x="1130300" y="16110916"/>
          <a:ext cx="889000" cy="1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76434</xdr:rowOff>
    </xdr:from>
    <xdr:to>
      <xdr:col>24</xdr:col>
      <xdr:colOff>114300</xdr:colOff>
      <xdr:row>93</xdr:row>
      <xdr:rowOff>6584</xdr:rowOff>
    </xdr:to>
    <xdr:sp macro="" textlink="">
      <xdr:nvSpPr>
        <xdr:cNvPr id="247" name="楕円 246"/>
        <xdr:cNvSpPr/>
      </xdr:nvSpPr>
      <xdr:spPr>
        <a:xfrm>
          <a:off x="4584700" y="158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99311</xdr:rowOff>
    </xdr:from>
    <xdr:ext cx="599010" cy="259045"/>
    <xdr:sp macro="" textlink="">
      <xdr:nvSpPr>
        <xdr:cNvPr id="248" name="扶助費該当値テキスト"/>
        <xdr:cNvSpPr txBox="1"/>
      </xdr:nvSpPr>
      <xdr:spPr>
        <a:xfrm>
          <a:off x="4686300" y="157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81310</xdr:rowOff>
    </xdr:from>
    <xdr:to>
      <xdr:col>20</xdr:col>
      <xdr:colOff>38100</xdr:colOff>
      <xdr:row>93</xdr:row>
      <xdr:rowOff>11460</xdr:rowOff>
    </xdr:to>
    <xdr:sp macro="" textlink="">
      <xdr:nvSpPr>
        <xdr:cNvPr id="249" name="楕円 248"/>
        <xdr:cNvSpPr/>
      </xdr:nvSpPr>
      <xdr:spPr>
        <a:xfrm>
          <a:off x="3746500" y="158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27987</xdr:rowOff>
    </xdr:from>
    <xdr:ext cx="599010" cy="259045"/>
    <xdr:sp macro="" textlink="">
      <xdr:nvSpPr>
        <xdr:cNvPr id="250" name="テキスト ボックス 249"/>
        <xdr:cNvSpPr txBox="1"/>
      </xdr:nvSpPr>
      <xdr:spPr>
        <a:xfrm>
          <a:off x="3497795" y="156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145273</xdr:rowOff>
    </xdr:from>
    <xdr:to>
      <xdr:col>15</xdr:col>
      <xdr:colOff>101600</xdr:colOff>
      <xdr:row>93</xdr:row>
      <xdr:rowOff>75423</xdr:rowOff>
    </xdr:to>
    <xdr:sp macro="" textlink="">
      <xdr:nvSpPr>
        <xdr:cNvPr id="251" name="楕円 250"/>
        <xdr:cNvSpPr/>
      </xdr:nvSpPr>
      <xdr:spPr>
        <a:xfrm>
          <a:off x="2857500" y="159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91950</xdr:rowOff>
    </xdr:from>
    <xdr:ext cx="599010" cy="259045"/>
    <xdr:sp macro="" textlink="">
      <xdr:nvSpPr>
        <xdr:cNvPr id="252" name="テキスト ボックス 251"/>
        <xdr:cNvSpPr txBox="1"/>
      </xdr:nvSpPr>
      <xdr:spPr>
        <a:xfrm>
          <a:off x="2608795" y="1569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115266</xdr:rowOff>
    </xdr:from>
    <xdr:to>
      <xdr:col>10</xdr:col>
      <xdr:colOff>165100</xdr:colOff>
      <xdr:row>94</xdr:row>
      <xdr:rowOff>45416</xdr:rowOff>
    </xdr:to>
    <xdr:sp macro="" textlink="">
      <xdr:nvSpPr>
        <xdr:cNvPr id="253" name="楕円 252"/>
        <xdr:cNvSpPr/>
      </xdr:nvSpPr>
      <xdr:spPr>
        <a:xfrm>
          <a:off x="1968500" y="160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61943</xdr:rowOff>
    </xdr:from>
    <xdr:ext cx="599010" cy="259045"/>
    <xdr:sp macro="" textlink="">
      <xdr:nvSpPr>
        <xdr:cNvPr id="254" name="テキスト ボックス 253"/>
        <xdr:cNvSpPr txBox="1"/>
      </xdr:nvSpPr>
      <xdr:spPr>
        <a:xfrm>
          <a:off x="1719795" y="1583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55494</xdr:rowOff>
    </xdr:from>
    <xdr:to>
      <xdr:col>6</xdr:col>
      <xdr:colOff>38100</xdr:colOff>
      <xdr:row>94</xdr:row>
      <xdr:rowOff>157094</xdr:rowOff>
    </xdr:to>
    <xdr:sp macro="" textlink="">
      <xdr:nvSpPr>
        <xdr:cNvPr id="255" name="楕円 254"/>
        <xdr:cNvSpPr/>
      </xdr:nvSpPr>
      <xdr:spPr>
        <a:xfrm>
          <a:off x="1079500" y="161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2171</xdr:rowOff>
    </xdr:from>
    <xdr:ext cx="599010" cy="259045"/>
    <xdr:sp macro="" textlink="">
      <xdr:nvSpPr>
        <xdr:cNvPr id="256" name="テキスト ボックス 255"/>
        <xdr:cNvSpPr txBox="1"/>
      </xdr:nvSpPr>
      <xdr:spPr>
        <a:xfrm>
          <a:off x="830795" y="1594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126370</xdr:rowOff>
    </xdr:from>
    <xdr:to>
      <xdr:col>55</xdr:col>
      <xdr:colOff>0</xdr:colOff>
      <xdr:row>35</xdr:row>
      <xdr:rowOff>127584</xdr:rowOff>
    </xdr:to>
    <xdr:cxnSp macro="">
      <xdr:nvCxnSpPr>
        <xdr:cNvPr id="289" name="直線コネクタ 288"/>
        <xdr:cNvCxnSpPr/>
      </xdr:nvCxnSpPr>
      <xdr:spPr>
        <a:xfrm>
          <a:off x="9639300" y="6127120"/>
          <a:ext cx="8382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126370</xdr:rowOff>
    </xdr:from>
    <xdr:to>
      <xdr:col>50</xdr:col>
      <xdr:colOff>114300</xdr:colOff>
      <xdr:row>35</xdr:row>
      <xdr:rowOff>139486</xdr:rowOff>
    </xdr:to>
    <xdr:cxnSp macro="">
      <xdr:nvCxnSpPr>
        <xdr:cNvPr id="292" name="直線コネクタ 291"/>
        <xdr:cNvCxnSpPr/>
      </xdr:nvCxnSpPr>
      <xdr:spPr>
        <a:xfrm flipV="1">
          <a:off x="8750300" y="6127120"/>
          <a:ext cx="889000" cy="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71949</xdr:rowOff>
    </xdr:from>
    <xdr:to>
      <xdr:col>45</xdr:col>
      <xdr:colOff>177800</xdr:colOff>
      <xdr:row>35</xdr:row>
      <xdr:rowOff>139486</xdr:rowOff>
    </xdr:to>
    <xdr:cxnSp macro="">
      <xdr:nvCxnSpPr>
        <xdr:cNvPr id="295" name="直線コネクタ 294"/>
        <xdr:cNvCxnSpPr/>
      </xdr:nvCxnSpPr>
      <xdr:spPr>
        <a:xfrm>
          <a:off x="7861300" y="6072699"/>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71949</xdr:rowOff>
    </xdr:from>
    <xdr:to>
      <xdr:col>41</xdr:col>
      <xdr:colOff>50800</xdr:colOff>
      <xdr:row>35</xdr:row>
      <xdr:rowOff>106210</xdr:rowOff>
    </xdr:to>
    <xdr:cxnSp macro="">
      <xdr:nvCxnSpPr>
        <xdr:cNvPr id="298" name="直線コネクタ 297"/>
        <xdr:cNvCxnSpPr/>
      </xdr:nvCxnSpPr>
      <xdr:spPr>
        <a:xfrm flipV="1">
          <a:off x="6972300" y="6072699"/>
          <a:ext cx="8890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76784</xdr:rowOff>
    </xdr:from>
    <xdr:to>
      <xdr:col>55</xdr:col>
      <xdr:colOff>50800</xdr:colOff>
      <xdr:row>36</xdr:row>
      <xdr:rowOff>6934</xdr:rowOff>
    </xdr:to>
    <xdr:sp macro="" textlink="">
      <xdr:nvSpPr>
        <xdr:cNvPr id="308" name="楕円 307"/>
        <xdr:cNvSpPr/>
      </xdr:nvSpPr>
      <xdr:spPr>
        <a:xfrm>
          <a:off x="10426700" y="60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99661</xdr:rowOff>
    </xdr:from>
    <xdr:ext cx="534377" cy="259045"/>
    <xdr:sp macro="" textlink="">
      <xdr:nvSpPr>
        <xdr:cNvPr id="309" name="補助費等該当値テキスト"/>
        <xdr:cNvSpPr txBox="1"/>
      </xdr:nvSpPr>
      <xdr:spPr>
        <a:xfrm>
          <a:off x="10528300" y="59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75570</xdr:rowOff>
    </xdr:from>
    <xdr:to>
      <xdr:col>50</xdr:col>
      <xdr:colOff>165100</xdr:colOff>
      <xdr:row>36</xdr:row>
      <xdr:rowOff>5720</xdr:rowOff>
    </xdr:to>
    <xdr:sp macro="" textlink="">
      <xdr:nvSpPr>
        <xdr:cNvPr id="310" name="楕円 309"/>
        <xdr:cNvSpPr/>
      </xdr:nvSpPr>
      <xdr:spPr>
        <a:xfrm>
          <a:off x="9588500" y="6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22247</xdr:rowOff>
    </xdr:from>
    <xdr:ext cx="534377" cy="259045"/>
    <xdr:sp macro="" textlink="">
      <xdr:nvSpPr>
        <xdr:cNvPr id="311" name="テキスト ボックス 310"/>
        <xdr:cNvSpPr txBox="1"/>
      </xdr:nvSpPr>
      <xdr:spPr>
        <a:xfrm>
          <a:off x="9372111" y="58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88686</xdr:rowOff>
    </xdr:from>
    <xdr:to>
      <xdr:col>46</xdr:col>
      <xdr:colOff>38100</xdr:colOff>
      <xdr:row>36</xdr:row>
      <xdr:rowOff>18836</xdr:rowOff>
    </xdr:to>
    <xdr:sp macro="" textlink="">
      <xdr:nvSpPr>
        <xdr:cNvPr id="312" name="楕円 311"/>
        <xdr:cNvSpPr/>
      </xdr:nvSpPr>
      <xdr:spPr>
        <a:xfrm>
          <a:off x="8699500" y="60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35363</xdr:rowOff>
    </xdr:from>
    <xdr:ext cx="534377" cy="259045"/>
    <xdr:sp macro="" textlink="">
      <xdr:nvSpPr>
        <xdr:cNvPr id="313" name="テキスト ボックス 312"/>
        <xdr:cNvSpPr txBox="1"/>
      </xdr:nvSpPr>
      <xdr:spPr>
        <a:xfrm>
          <a:off x="8483111" y="58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21149</xdr:rowOff>
    </xdr:from>
    <xdr:to>
      <xdr:col>41</xdr:col>
      <xdr:colOff>101600</xdr:colOff>
      <xdr:row>35</xdr:row>
      <xdr:rowOff>122749</xdr:rowOff>
    </xdr:to>
    <xdr:sp macro="" textlink="">
      <xdr:nvSpPr>
        <xdr:cNvPr id="314" name="楕円 313"/>
        <xdr:cNvSpPr/>
      </xdr:nvSpPr>
      <xdr:spPr>
        <a:xfrm>
          <a:off x="7810500" y="60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139276</xdr:rowOff>
    </xdr:from>
    <xdr:ext cx="534377" cy="259045"/>
    <xdr:sp macro="" textlink="">
      <xdr:nvSpPr>
        <xdr:cNvPr id="315" name="テキスト ボックス 314"/>
        <xdr:cNvSpPr txBox="1"/>
      </xdr:nvSpPr>
      <xdr:spPr>
        <a:xfrm>
          <a:off x="7594111" y="57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55410</xdr:rowOff>
    </xdr:from>
    <xdr:to>
      <xdr:col>36</xdr:col>
      <xdr:colOff>165100</xdr:colOff>
      <xdr:row>35</xdr:row>
      <xdr:rowOff>157010</xdr:rowOff>
    </xdr:to>
    <xdr:sp macro="" textlink="">
      <xdr:nvSpPr>
        <xdr:cNvPr id="316" name="楕円 315"/>
        <xdr:cNvSpPr/>
      </xdr:nvSpPr>
      <xdr:spPr>
        <a:xfrm>
          <a:off x="6921500" y="60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2087</xdr:rowOff>
    </xdr:from>
    <xdr:ext cx="534377" cy="259045"/>
    <xdr:sp macro="" textlink="">
      <xdr:nvSpPr>
        <xdr:cNvPr id="317" name="テキスト ボックス 316"/>
        <xdr:cNvSpPr txBox="1"/>
      </xdr:nvSpPr>
      <xdr:spPr>
        <a:xfrm>
          <a:off x="6705111" y="58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94976</xdr:rowOff>
    </xdr:from>
    <xdr:to>
      <xdr:col>55</xdr:col>
      <xdr:colOff>0</xdr:colOff>
      <xdr:row>58</xdr:row>
      <xdr:rowOff>27626</xdr:rowOff>
    </xdr:to>
    <xdr:cxnSp macro="">
      <xdr:nvCxnSpPr>
        <xdr:cNvPr id="344" name="直線コネクタ 343"/>
        <xdr:cNvCxnSpPr/>
      </xdr:nvCxnSpPr>
      <xdr:spPr>
        <a:xfrm flipV="1">
          <a:off x="9639300" y="9867626"/>
          <a:ext cx="838200" cy="10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22209</xdr:rowOff>
    </xdr:from>
    <xdr:to>
      <xdr:col>50</xdr:col>
      <xdr:colOff>114300</xdr:colOff>
      <xdr:row>58</xdr:row>
      <xdr:rowOff>27626</xdr:rowOff>
    </xdr:to>
    <xdr:cxnSp macro="">
      <xdr:nvCxnSpPr>
        <xdr:cNvPr id="347" name="直線コネクタ 346"/>
        <xdr:cNvCxnSpPr/>
      </xdr:nvCxnSpPr>
      <xdr:spPr>
        <a:xfrm>
          <a:off x="8750300" y="9966309"/>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137272</xdr:rowOff>
    </xdr:from>
    <xdr:to>
      <xdr:col>45</xdr:col>
      <xdr:colOff>177800</xdr:colOff>
      <xdr:row>58</xdr:row>
      <xdr:rowOff>22209</xdr:rowOff>
    </xdr:to>
    <xdr:cxnSp macro="">
      <xdr:nvCxnSpPr>
        <xdr:cNvPr id="350" name="直線コネクタ 349"/>
        <xdr:cNvCxnSpPr/>
      </xdr:nvCxnSpPr>
      <xdr:spPr>
        <a:xfrm>
          <a:off x="7861300" y="9909922"/>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50733</xdr:rowOff>
    </xdr:from>
    <xdr:to>
      <xdr:col>41</xdr:col>
      <xdr:colOff>50800</xdr:colOff>
      <xdr:row>57</xdr:row>
      <xdr:rowOff>137272</xdr:rowOff>
    </xdr:to>
    <xdr:cxnSp macro="">
      <xdr:nvCxnSpPr>
        <xdr:cNvPr id="353" name="直線コネクタ 352"/>
        <xdr:cNvCxnSpPr/>
      </xdr:nvCxnSpPr>
      <xdr:spPr>
        <a:xfrm>
          <a:off x="6972300" y="9823383"/>
          <a:ext cx="889000" cy="8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44176</xdr:rowOff>
    </xdr:from>
    <xdr:to>
      <xdr:col>55</xdr:col>
      <xdr:colOff>50800</xdr:colOff>
      <xdr:row>57</xdr:row>
      <xdr:rowOff>145776</xdr:rowOff>
    </xdr:to>
    <xdr:sp macro="" textlink="">
      <xdr:nvSpPr>
        <xdr:cNvPr id="363" name="楕円 362"/>
        <xdr:cNvSpPr/>
      </xdr:nvSpPr>
      <xdr:spPr>
        <a:xfrm>
          <a:off x="10426700" y="98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67053</xdr:rowOff>
    </xdr:from>
    <xdr:ext cx="534377" cy="259045"/>
    <xdr:sp macro="" textlink="">
      <xdr:nvSpPr>
        <xdr:cNvPr id="364" name="普通建設事業費該当値テキスト"/>
        <xdr:cNvSpPr txBox="1"/>
      </xdr:nvSpPr>
      <xdr:spPr>
        <a:xfrm>
          <a:off x="10528300" y="96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148276</xdr:rowOff>
    </xdr:from>
    <xdr:to>
      <xdr:col>50</xdr:col>
      <xdr:colOff>165100</xdr:colOff>
      <xdr:row>58</xdr:row>
      <xdr:rowOff>78426</xdr:rowOff>
    </xdr:to>
    <xdr:sp macro="" textlink="">
      <xdr:nvSpPr>
        <xdr:cNvPr id="365" name="楕円 364"/>
        <xdr:cNvSpPr/>
      </xdr:nvSpPr>
      <xdr:spPr>
        <a:xfrm>
          <a:off x="9588500" y="99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69553</xdr:rowOff>
    </xdr:from>
    <xdr:ext cx="534377" cy="259045"/>
    <xdr:sp macro="" textlink="">
      <xdr:nvSpPr>
        <xdr:cNvPr id="366" name="テキスト ボックス 365"/>
        <xdr:cNvSpPr txBox="1"/>
      </xdr:nvSpPr>
      <xdr:spPr>
        <a:xfrm>
          <a:off x="9372111" y="100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142859</xdr:rowOff>
    </xdr:from>
    <xdr:to>
      <xdr:col>46</xdr:col>
      <xdr:colOff>38100</xdr:colOff>
      <xdr:row>58</xdr:row>
      <xdr:rowOff>73009</xdr:rowOff>
    </xdr:to>
    <xdr:sp macro="" textlink="">
      <xdr:nvSpPr>
        <xdr:cNvPr id="367" name="楕円 366"/>
        <xdr:cNvSpPr/>
      </xdr:nvSpPr>
      <xdr:spPr>
        <a:xfrm>
          <a:off x="8699500" y="99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64136</xdr:rowOff>
    </xdr:from>
    <xdr:ext cx="534377" cy="259045"/>
    <xdr:sp macro="" textlink="">
      <xdr:nvSpPr>
        <xdr:cNvPr id="368" name="テキスト ボックス 367"/>
        <xdr:cNvSpPr txBox="1"/>
      </xdr:nvSpPr>
      <xdr:spPr>
        <a:xfrm>
          <a:off x="8483111" y="10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86472</xdr:rowOff>
    </xdr:from>
    <xdr:to>
      <xdr:col>41</xdr:col>
      <xdr:colOff>101600</xdr:colOff>
      <xdr:row>58</xdr:row>
      <xdr:rowOff>16622</xdr:rowOff>
    </xdr:to>
    <xdr:sp macro="" textlink="">
      <xdr:nvSpPr>
        <xdr:cNvPr id="369" name="楕円 368"/>
        <xdr:cNvSpPr/>
      </xdr:nvSpPr>
      <xdr:spPr>
        <a:xfrm>
          <a:off x="7810500" y="98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7749</xdr:rowOff>
    </xdr:from>
    <xdr:ext cx="534377" cy="259045"/>
    <xdr:sp macro="" textlink="">
      <xdr:nvSpPr>
        <xdr:cNvPr id="370" name="テキスト ボックス 369"/>
        <xdr:cNvSpPr txBox="1"/>
      </xdr:nvSpPr>
      <xdr:spPr>
        <a:xfrm>
          <a:off x="7594111" y="99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171383</xdr:rowOff>
    </xdr:from>
    <xdr:to>
      <xdr:col>36</xdr:col>
      <xdr:colOff>165100</xdr:colOff>
      <xdr:row>57</xdr:row>
      <xdr:rowOff>101533</xdr:rowOff>
    </xdr:to>
    <xdr:sp macro="" textlink="">
      <xdr:nvSpPr>
        <xdr:cNvPr id="371" name="楕円 370"/>
        <xdr:cNvSpPr/>
      </xdr:nvSpPr>
      <xdr:spPr>
        <a:xfrm>
          <a:off x="6921500" y="97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92660</xdr:rowOff>
    </xdr:from>
    <xdr:ext cx="534377" cy="259045"/>
    <xdr:sp macro="" textlink="">
      <xdr:nvSpPr>
        <xdr:cNvPr id="372" name="テキスト ボックス 371"/>
        <xdr:cNvSpPr txBox="1"/>
      </xdr:nvSpPr>
      <xdr:spPr>
        <a:xfrm>
          <a:off x="6705111" y="98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83693</xdr:rowOff>
    </xdr:from>
    <xdr:to>
      <xdr:col>55</xdr:col>
      <xdr:colOff>0</xdr:colOff>
      <xdr:row>79</xdr:row>
      <xdr:rowOff>27262</xdr:rowOff>
    </xdr:to>
    <xdr:cxnSp macro="">
      <xdr:nvCxnSpPr>
        <xdr:cNvPr id="403" name="直線コネクタ 402"/>
        <xdr:cNvCxnSpPr/>
      </xdr:nvCxnSpPr>
      <xdr:spPr>
        <a:xfrm flipV="1">
          <a:off x="9639300" y="13456793"/>
          <a:ext cx="8382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27262</xdr:rowOff>
    </xdr:from>
    <xdr:to>
      <xdr:col>50</xdr:col>
      <xdr:colOff>114300</xdr:colOff>
      <xdr:row>79</xdr:row>
      <xdr:rowOff>85141</xdr:rowOff>
    </xdr:to>
    <xdr:cxnSp macro="">
      <xdr:nvCxnSpPr>
        <xdr:cNvPr id="406" name="直線コネクタ 405"/>
        <xdr:cNvCxnSpPr/>
      </xdr:nvCxnSpPr>
      <xdr:spPr>
        <a:xfrm flipV="1">
          <a:off x="8750300" y="13571812"/>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147363</xdr:rowOff>
    </xdr:from>
    <xdr:to>
      <xdr:col>45</xdr:col>
      <xdr:colOff>177800</xdr:colOff>
      <xdr:row>79</xdr:row>
      <xdr:rowOff>85141</xdr:rowOff>
    </xdr:to>
    <xdr:cxnSp macro="">
      <xdr:nvCxnSpPr>
        <xdr:cNvPr id="409" name="直線コネクタ 408"/>
        <xdr:cNvCxnSpPr/>
      </xdr:nvCxnSpPr>
      <xdr:spPr>
        <a:xfrm>
          <a:off x="7861300" y="13520463"/>
          <a:ext cx="889000" cy="10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126811</xdr:rowOff>
    </xdr:from>
    <xdr:to>
      <xdr:col>41</xdr:col>
      <xdr:colOff>50800</xdr:colOff>
      <xdr:row>78</xdr:row>
      <xdr:rowOff>147363</xdr:rowOff>
    </xdr:to>
    <xdr:cxnSp macro="">
      <xdr:nvCxnSpPr>
        <xdr:cNvPr id="412" name="直線コネクタ 411"/>
        <xdr:cNvCxnSpPr/>
      </xdr:nvCxnSpPr>
      <xdr:spPr>
        <a:xfrm>
          <a:off x="6972300" y="13499911"/>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32893</xdr:rowOff>
    </xdr:from>
    <xdr:to>
      <xdr:col>55</xdr:col>
      <xdr:colOff>50800</xdr:colOff>
      <xdr:row>78</xdr:row>
      <xdr:rowOff>134493</xdr:rowOff>
    </xdr:to>
    <xdr:sp macro="" textlink="">
      <xdr:nvSpPr>
        <xdr:cNvPr id="422" name="楕円 421"/>
        <xdr:cNvSpPr/>
      </xdr:nvSpPr>
      <xdr:spPr>
        <a:xfrm>
          <a:off x="104267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55770</xdr:rowOff>
    </xdr:from>
    <xdr:ext cx="534377" cy="259045"/>
    <xdr:sp macro="" textlink="">
      <xdr:nvSpPr>
        <xdr:cNvPr id="423" name="普通建設事業費 （ うち新規整備　）該当値テキスト"/>
        <xdr:cNvSpPr txBox="1"/>
      </xdr:nvSpPr>
      <xdr:spPr>
        <a:xfrm>
          <a:off x="10528300" y="132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147912</xdr:rowOff>
    </xdr:from>
    <xdr:to>
      <xdr:col>50</xdr:col>
      <xdr:colOff>165100</xdr:colOff>
      <xdr:row>79</xdr:row>
      <xdr:rowOff>78062</xdr:rowOff>
    </xdr:to>
    <xdr:sp macro="" textlink="">
      <xdr:nvSpPr>
        <xdr:cNvPr id="424" name="楕円 423"/>
        <xdr:cNvSpPr/>
      </xdr:nvSpPr>
      <xdr:spPr>
        <a:xfrm>
          <a:off x="9588500" y="13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69189</xdr:rowOff>
    </xdr:from>
    <xdr:ext cx="469744" cy="259045"/>
    <xdr:sp macro="" textlink="">
      <xdr:nvSpPr>
        <xdr:cNvPr id="425" name="テキスト ボックス 424"/>
        <xdr:cNvSpPr txBox="1"/>
      </xdr:nvSpPr>
      <xdr:spPr>
        <a:xfrm>
          <a:off x="9404428" y="1361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34341</xdr:rowOff>
    </xdr:from>
    <xdr:to>
      <xdr:col>46</xdr:col>
      <xdr:colOff>38100</xdr:colOff>
      <xdr:row>79</xdr:row>
      <xdr:rowOff>135941</xdr:rowOff>
    </xdr:to>
    <xdr:sp macro="" textlink="">
      <xdr:nvSpPr>
        <xdr:cNvPr id="426" name="楕円 425"/>
        <xdr:cNvSpPr/>
      </xdr:nvSpPr>
      <xdr:spPr>
        <a:xfrm>
          <a:off x="8699500" y="135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127068</xdr:rowOff>
    </xdr:from>
    <xdr:ext cx="469744" cy="259045"/>
    <xdr:sp macro="" textlink="">
      <xdr:nvSpPr>
        <xdr:cNvPr id="427" name="テキスト ボックス 426"/>
        <xdr:cNvSpPr txBox="1"/>
      </xdr:nvSpPr>
      <xdr:spPr>
        <a:xfrm>
          <a:off x="8515428" y="1367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96563</xdr:rowOff>
    </xdr:from>
    <xdr:to>
      <xdr:col>41</xdr:col>
      <xdr:colOff>101600</xdr:colOff>
      <xdr:row>79</xdr:row>
      <xdr:rowOff>26713</xdr:rowOff>
    </xdr:to>
    <xdr:sp macro="" textlink="">
      <xdr:nvSpPr>
        <xdr:cNvPr id="428" name="楕円 427"/>
        <xdr:cNvSpPr/>
      </xdr:nvSpPr>
      <xdr:spPr>
        <a:xfrm>
          <a:off x="7810500" y="134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17840</xdr:rowOff>
    </xdr:from>
    <xdr:ext cx="534377" cy="259045"/>
    <xdr:sp macro="" textlink="">
      <xdr:nvSpPr>
        <xdr:cNvPr id="429" name="テキスト ボックス 428"/>
        <xdr:cNvSpPr txBox="1"/>
      </xdr:nvSpPr>
      <xdr:spPr>
        <a:xfrm>
          <a:off x="7594111" y="135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76011</xdr:rowOff>
    </xdr:from>
    <xdr:to>
      <xdr:col>36</xdr:col>
      <xdr:colOff>165100</xdr:colOff>
      <xdr:row>79</xdr:row>
      <xdr:rowOff>6161</xdr:rowOff>
    </xdr:to>
    <xdr:sp macro="" textlink="">
      <xdr:nvSpPr>
        <xdr:cNvPr id="430" name="楕円 429"/>
        <xdr:cNvSpPr/>
      </xdr:nvSpPr>
      <xdr:spPr>
        <a:xfrm>
          <a:off x="69215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168738</xdr:rowOff>
    </xdr:from>
    <xdr:ext cx="534377" cy="259045"/>
    <xdr:sp macro="" textlink="">
      <xdr:nvSpPr>
        <xdr:cNvPr id="431" name="テキスト ボックス 430"/>
        <xdr:cNvSpPr txBox="1"/>
      </xdr:nvSpPr>
      <xdr:spPr>
        <a:xfrm>
          <a:off x="6705111" y="135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28437</xdr:rowOff>
    </xdr:from>
    <xdr:to>
      <xdr:col>55</xdr:col>
      <xdr:colOff>0</xdr:colOff>
      <xdr:row>98</xdr:row>
      <xdr:rowOff>30576</xdr:rowOff>
    </xdr:to>
    <xdr:cxnSp macro="">
      <xdr:nvCxnSpPr>
        <xdr:cNvPr id="462" name="直線コネクタ 461"/>
        <xdr:cNvCxnSpPr/>
      </xdr:nvCxnSpPr>
      <xdr:spPr>
        <a:xfrm flipV="1">
          <a:off x="9639300" y="16659087"/>
          <a:ext cx="838200" cy="1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109688</xdr:rowOff>
    </xdr:from>
    <xdr:to>
      <xdr:col>50</xdr:col>
      <xdr:colOff>114300</xdr:colOff>
      <xdr:row>98</xdr:row>
      <xdr:rowOff>30576</xdr:rowOff>
    </xdr:to>
    <xdr:cxnSp macro="">
      <xdr:nvCxnSpPr>
        <xdr:cNvPr id="465" name="直線コネクタ 464"/>
        <xdr:cNvCxnSpPr/>
      </xdr:nvCxnSpPr>
      <xdr:spPr>
        <a:xfrm>
          <a:off x="8750300" y="16740338"/>
          <a:ext cx="889000" cy="9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109688</xdr:rowOff>
    </xdr:from>
    <xdr:to>
      <xdr:col>45</xdr:col>
      <xdr:colOff>177800</xdr:colOff>
      <xdr:row>98</xdr:row>
      <xdr:rowOff>13970</xdr:rowOff>
    </xdr:to>
    <xdr:cxnSp macro="">
      <xdr:nvCxnSpPr>
        <xdr:cNvPr id="468" name="直線コネクタ 467"/>
        <xdr:cNvCxnSpPr/>
      </xdr:nvCxnSpPr>
      <xdr:spPr>
        <a:xfrm flipV="1">
          <a:off x="7861300" y="16740338"/>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xdr:rowOff>
    </xdr:from>
    <xdr:to>
      <xdr:col>41</xdr:col>
      <xdr:colOff>50800</xdr:colOff>
      <xdr:row>98</xdr:row>
      <xdr:rowOff>84003</xdr:rowOff>
    </xdr:to>
    <xdr:cxnSp macro="">
      <xdr:nvCxnSpPr>
        <xdr:cNvPr id="471" name="直線コネクタ 470"/>
        <xdr:cNvCxnSpPr/>
      </xdr:nvCxnSpPr>
      <xdr:spPr>
        <a:xfrm flipV="1">
          <a:off x="6972300" y="16816070"/>
          <a:ext cx="8890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149087</xdr:rowOff>
    </xdr:from>
    <xdr:to>
      <xdr:col>55</xdr:col>
      <xdr:colOff>50800</xdr:colOff>
      <xdr:row>97</xdr:row>
      <xdr:rowOff>79237</xdr:rowOff>
    </xdr:to>
    <xdr:sp macro="" textlink="">
      <xdr:nvSpPr>
        <xdr:cNvPr id="481" name="楕円 480"/>
        <xdr:cNvSpPr/>
      </xdr:nvSpPr>
      <xdr:spPr>
        <a:xfrm>
          <a:off x="10426700" y="166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514</xdr:rowOff>
    </xdr:from>
    <xdr:ext cx="534377" cy="259045"/>
    <xdr:sp macro="" textlink="">
      <xdr:nvSpPr>
        <xdr:cNvPr id="482" name="普通建設事業費 （ うち更新整備　）該当値テキスト"/>
        <xdr:cNvSpPr txBox="1"/>
      </xdr:nvSpPr>
      <xdr:spPr>
        <a:xfrm>
          <a:off x="10528300"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151226</xdr:rowOff>
    </xdr:from>
    <xdr:to>
      <xdr:col>50</xdr:col>
      <xdr:colOff>165100</xdr:colOff>
      <xdr:row>98</xdr:row>
      <xdr:rowOff>81376</xdr:rowOff>
    </xdr:to>
    <xdr:sp macro="" textlink="">
      <xdr:nvSpPr>
        <xdr:cNvPr id="483" name="楕円 482"/>
        <xdr:cNvSpPr/>
      </xdr:nvSpPr>
      <xdr:spPr>
        <a:xfrm>
          <a:off x="9588500" y="167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72503</xdr:rowOff>
    </xdr:from>
    <xdr:ext cx="534377" cy="259045"/>
    <xdr:sp macro="" textlink="">
      <xdr:nvSpPr>
        <xdr:cNvPr id="484" name="テキスト ボックス 483"/>
        <xdr:cNvSpPr txBox="1"/>
      </xdr:nvSpPr>
      <xdr:spPr>
        <a:xfrm>
          <a:off x="9372111" y="168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58888</xdr:rowOff>
    </xdr:from>
    <xdr:to>
      <xdr:col>46</xdr:col>
      <xdr:colOff>38100</xdr:colOff>
      <xdr:row>97</xdr:row>
      <xdr:rowOff>160488</xdr:rowOff>
    </xdr:to>
    <xdr:sp macro="" textlink="">
      <xdr:nvSpPr>
        <xdr:cNvPr id="485" name="楕円 484"/>
        <xdr:cNvSpPr/>
      </xdr:nvSpPr>
      <xdr:spPr>
        <a:xfrm>
          <a:off x="8699500" y="166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151615</xdr:rowOff>
    </xdr:from>
    <xdr:ext cx="534377" cy="259045"/>
    <xdr:sp macro="" textlink="">
      <xdr:nvSpPr>
        <xdr:cNvPr id="486" name="テキスト ボックス 485"/>
        <xdr:cNvSpPr txBox="1"/>
      </xdr:nvSpPr>
      <xdr:spPr>
        <a:xfrm>
          <a:off x="8483111" y="167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134620</xdr:rowOff>
    </xdr:from>
    <xdr:to>
      <xdr:col>41</xdr:col>
      <xdr:colOff>101600</xdr:colOff>
      <xdr:row>98</xdr:row>
      <xdr:rowOff>64770</xdr:rowOff>
    </xdr:to>
    <xdr:sp macro="" textlink="">
      <xdr:nvSpPr>
        <xdr:cNvPr id="487" name="楕円 486"/>
        <xdr:cNvSpPr/>
      </xdr:nvSpPr>
      <xdr:spPr>
        <a:xfrm>
          <a:off x="781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55897</xdr:rowOff>
    </xdr:from>
    <xdr:ext cx="534377" cy="259045"/>
    <xdr:sp macro="" textlink="">
      <xdr:nvSpPr>
        <xdr:cNvPr id="488" name="テキスト ボックス 487"/>
        <xdr:cNvSpPr txBox="1"/>
      </xdr:nvSpPr>
      <xdr:spPr>
        <a:xfrm>
          <a:off x="7594111" y="168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33203</xdr:rowOff>
    </xdr:from>
    <xdr:to>
      <xdr:col>36</xdr:col>
      <xdr:colOff>165100</xdr:colOff>
      <xdr:row>98</xdr:row>
      <xdr:rowOff>134803</xdr:rowOff>
    </xdr:to>
    <xdr:sp macro="" textlink="">
      <xdr:nvSpPr>
        <xdr:cNvPr id="489" name="楕円 488"/>
        <xdr:cNvSpPr/>
      </xdr:nvSpPr>
      <xdr:spPr>
        <a:xfrm>
          <a:off x="6921500" y="168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125930</xdr:rowOff>
    </xdr:from>
    <xdr:ext cx="534377" cy="259045"/>
    <xdr:sp macro="" textlink="">
      <xdr:nvSpPr>
        <xdr:cNvPr id="490" name="テキスト ボックス 489"/>
        <xdr:cNvSpPr txBox="1"/>
      </xdr:nvSpPr>
      <xdr:spPr>
        <a:xfrm>
          <a:off x="6705111" y="169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162598</xdr:rowOff>
    </xdr:from>
    <xdr:to>
      <xdr:col>85</xdr:col>
      <xdr:colOff>127000</xdr:colOff>
      <xdr:row>39</xdr:row>
      <xdr:rowOff>39116</xdr:rowOff>
    </xdr:to>
    <xdr:cxnSp macro="">
      <xdr:nvCxnSpPr>
        <xdr:cNvPr id="519" name="直線コネクタ 518"/>
        <xdr:cNvCxnSpPr/>
      </xdr:nvCxnSpPr>
      <xdr:spPr>
        <a:xfrm flipV="1">
          <a:off x="15481300" y="6677698"/>
          <a:ext cx="8382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15494</xdr:rowOff>
    </xdr:from>
    <xdr:to>
      <xdr:col>81</xdr:col>
      <xdr:colOff>50800</xdr:colOff>
      <xdr:row>39</xdr:row>
      <xdr:rowOff>39116</xdr:rowOff>
    </xdr:to>
    <xdr:cxnSp macro="">
      <xdr:nvCxnSpPr>
        <xdr:cNvPr id="522" name="直線コネクタ 521"/>
        <xdr:cNvCxnSpPr/>
      </xdr:nvCxnSpPr>
      <xdr:spPr>
        <a:xfrm>
          <a:off x="14592300" y="670204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15494</xdr:rowOff>
    </xdr:from>
    <xdr:to>
      <xdr:col>76</xdr:col>
      <xdr:colOff>114300</xdr:colOff>
      <xdr:row>39</xdr:row>
      <xdr:rowOff>38773</xdr:rowOff>
    </xdr:to>
    <xdr:cxnSp macro="">
      <xdr:nvCxnSpPr>
        <xdr:cNvPr id="525" name="直線コネクタ 524"/>
        <xdr:cNvCxnSpPr/>
      </xdr:nvCxnSpPr>
      <xdr:spPr>
        <a:xfrm flipV="1">
          <a:off x="13703300" y="6702044"/>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37364</xdr:rowOff>
    </xdr:from>
    <xdr:to>
      <xdr:col>71</xdr:col>
      <xdr:colOff>177800</xdr:colOff>
      <xdr:row>39</xdr:row>
      <xdr:rowOff>38773</xdr:rowOff>
    </xdr:to>
    <xdr:cxnSp macro="">
      <xdr:nvCxnSpPr>
        <xdr:cNvPr id="528" name="直線コネクタ 527"/>
        <xdr:cNvCxnSpPr/>
      </xdr:nvCxnSpPr>
      <xdr:spPr>
        <a:xfrm>
          <a:off x="12814300" y="672391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111798</xdr:rowOff>
    </xdr:from>
    <xdr:to>
      <xdr:col>85</xdr:col>
      <xdr:colOff>177800</xdr:colOff>
      <xdr:row>39</xdr:row>
      <xdr:rowOff>41948</xdr:rowOff>
    </xdr:to>
    <xdr:sp macro="" textlink="">
      <xdr:nvSpPr>
        <xdr:cNvPr id="538" name="楕円 537"/>
        <xdr:cNvSpPr/>
      </xdr:nvSpPr>
      <xdr:spPr>
        <a:xfrm>
          <a:off x="16268700" y="6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469744" cy="259045"/>
    <xdr:sp macro="" textlink="">
      <xdr:nvSpPr>
        <xdr:cNvPr id="539" name="災害復旧事業費該当値テキスト"/>
        <xdr:cNvSpPr txBox="1"/>
      </xdr:nvSpPr>
      <xdr:spPr>
        <a:xfrm>
          <a:off x="16370300" y="65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159766</xdr:rowOff>
    </xdr:from>
    <xdr:to>
      <xdr:col>81</xdr:col>
      <xdr:colOff>101600</xdr:colOff>
      <xdr:row>39</xdr:row>
      <xdr:rowOff>89916</xdr:rowOff>
    </xdr:to>
    <xdr:sp macro="" textlink="">
      <xdr:nvSpPr>
        <xdr:cNvPr id="540" name="楕円 539"/>
        <xdr:cNvSpPr/>
      </xdr:nvSpPr>
      <xdr:spPr>
        <a:xfrm>
          <a:off x="15430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81043</xdr:rowOff>
    </xdr:from>
    <xdr:ext cx="378565" cy="259045"/>
    <xdr:sp macro="" textlink="">
      <xdr:nvSpPr>
        <xdr:cNvPr id="541" name="テキスト ボックス 540"/>
        <xdr:cNvSpPr txBox="1"/>
      </xdr:nvSpPr>
      <xdr:spPr>
        <a:xfrm>
          <a:off x="15292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136144</xdr:rowOff>
    </xdr:from>
    <xdr:to>
      <xdr:col>76</xdr:col>
      <xdr:colOff>165100</xdr:colOff>
      <xdr:row>39</xdr:row>
      <xdr:rowOff>66294</xdr:rowOff>
    </xdr:to>
    <xdr:sp macro="" textlink="">
      <xdr:nvSpPr>
        <xdr:cNvPr id="542" name="楕円 541"/>
        <xdr:cNvSpPr/>
      </xdr:nvSpPr>
      <xdr:spPr>
        <a:xfrm>
          <a:off x="14541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82821</xdr:rowOff>
    </xdr:from>
    <xdr:ext cx="378565" cy="259045"/>
    <xdr:sp macro="" textlink="">
      <xdr:nvSpPr>
        <xdr:cNvPr id="543" name="テキスト ボックス 542"/>
        <xdr:cNvSpPr txBox="1"/>
      </xdr:nvSpPr>
      <xdr:spPr>
        <a:xfrm>
          <a:off x="14403017" y="64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159423</xdr:rowOff>
    </xdr:from>
    <xdr:to>
      <xdr:col>72</xdr:col>
      <xdr:colOff>38100</xdr:colOff>
      <xdr:row>39</xdr:row>
      <xdr:rowOff>89573</xdr:rowOff>
    </xdr:to>
    <xdr:sp macro="" textlink="">
      <xdr:nvSpPr>
        <xdr:cNvPr id="544" name="楕円 543"/>
        <xdr:cNvSpPr/>
      </xdr:nvSpPr>
      <xdr:spPr>
        <a:xfrm>
          <a:off x="13652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80700</xdr:rowOff>
    </xdr:from>
    <xdr:ext cx="378565" cy="259045"/>
    <xdr:sp macro="" textlink="">
      <xdr:nvSpPr>
        <xdr:cNvPr id="545" name="テキスト ボックス 544"/>
        <xdr:cNvSpPr txBox="1"/>
      </xdr:nvSpPr>
      <xdr:spPr>
        <a:xfrm>
          <a:off x="13514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158014</xdr:rowOff>
    </xdr:from>
    <xdr:to>
      <xdr:col>67</xdr:col>
      <xdr:colOff>101600</xdr:colOff>
      <xdr:row>39</xdr:row>
      <xdr:rowOff>88164</xdr:rowOff>
    </xdr:to>
    <xdr:sp macro="" textlink="">
      <xdr:nvSpPr>
        <xdr:cNvPr id="546" name="楕円 545"/>
        <xdr:cNvSpPr/>
      </xdr:nvSpPr>
      <xdr:spPr>
        <a:xfrm>
          <a:off x="12763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79291</xdr:rowOff>
    </xdr:from>
    <xdr:ext cx="378565" cy="259045"/>
    <xdr:sp macro="" textlink="">
      <xdr:nvSpPr>
        <xdr:cNvPr id="547" name="テキスト ボックス 546"/>
        <xdr:cNvSpPr txBox="1"/>
      </xdr:nvSpPr>
      <xdr:spPr>
        <a:xfrm>
          <a:off x="12625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50960</xdr:rowOff>
    </xdr:from>
    <xdr:to>
      <xdr:col>85</xdr:col>
      <xdr:colOff>127000</xdr:colOff>
      <xdr:row>77</xdr:row>
      <xdr:rowOff>59075</xdr:rowOff>
    </xdr:to>
    <xdr:cxnSp macro="">
      <xdr:nvCxnSpPr>
        <xdr:cNvPr id="629" name="直線コネクタ 628"/>
        <xdr:cNvCxnSpPr/>
      </xdr:nvCxnSpPr>
      <xdr:spPr>
        <a:xfrm flipV="1">
          <a:off x="15481300" y="13252610"/>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53474</xdr:rowOff>
    </xdr:from>
    <xdr:to>
      <xdr:col>81</xdr:col>
      <xdr:colOff>50800</xdr:colOff>
      <xdr:row>77</xdr:row>
      <xdr:rowOff>59075</xdr:rowOff>
    </xdr:to>
    <xdr:cxnSp macro="">
      <xdr:nvCxnSpPr>
        <xdr:cNvPr id="632" name="直線コネクタ 631"/>
        <xdr:cNvCxnSpPr/>
      </xdr:nvCxnSpPr>
      <xdr:spPr>
        <a:xfrm>
          <a:off x="14592300" y="1325512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53474</xdr:rowOff>
    </xdr:from>
    <xdr:to>
      <xdr:col>76</xdr:col>
      <xdr:colOff>114300</xdr:colOff>
      <xdr:row>77</xdr:row>
      <xdr:rowOff>92394</xdr:rowOff>
    </xdr:to>
    <xdr:cxnSp macro="">
      <xdr:nvCxnSpPr>
        <xdr:cNvPr id="635" name="直線コネクタ 634"/>
        <xdr:cNvCxnSpPr/>
      </xdr:nvCxnSpPr>
      <xdr:spPr>
        <a:xfrm flipV="1">
          <a:off x="13703300" y="13255124"/>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50888</xdr:rowOff>
    </xdr:from>
    <xdr:to>
      <xdr:col>71</xdr:col>
      <xdr:colOff>177800</xdr:colOff>
      <xdr:row>77</xdr:row>
      <xdr:rowOff>92394</xdr:rowOff>
    </xdr:to>
    <xdr:cxnSp macro="">
      <xdr:nvCxnSpPr>
        <xdr:cNvPr id="638" name="直線コネクタ 637"/>
        <xdr:cNvCxnSpPr/>
      </xdr:nvCxnSpPr>
      <xdr:spPr>
        <a:xfrm>
          <a:off x="12814300" y="13252538"/>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xdr:rowOff>
    </xdr:from>
    <xdr:to>
      <xdr:col>85</xdr:col>
      <xdr:colOff>177800</xdr:colOff>
      <xdr:row>77</xdr:row>
      <xdr:rowOff>101760</xdr:rowOff>
    </xdr:to>
    <xdr:sp macro="" textlink="">
      <xdr:nvSpPr>
        <xdr:cNvPr id="648" name="楕円 647"/>
        <xdr:cNvSpPr/>
      </xdr:nvSpPr>
      <xdr:spPr>
        <a:xfrm>
          <a:off x="16268700" y="132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150037</xdr:rowOff>
    </xdr:from>
    <xdr:ext cx="534377" cy="259045"/>
    <xdr:sp macro="" textlink="">
      <xdr:nvSpPr>
        <xdr:cNvPr id="649" name="公債費該当値テキスト"/>
        <xdr:cNvSpPr txBox="1"/>
      </xdr:nvSpPr>
      <xdr:spPr>
        <a:xfrm>
          <a:off x="16370300" y="131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8275</xdr:rowOff>
    </xdr:from>
    <xdr:to>
      <xdr:col>81</xdr:col>
      <xdr:colOff>101600</xdr:colOff>
      <xdr:row>77</xdr:row>
      <xdr:rowOff>109875</xdr:rowOff>
    </xdr:to>
    <xdr:sp macro="" textlink="">
      <xdr:nvSpPr>
        <xdr:cNvPr id="650" name="楕円 649"/>
        <xdr:cNvSpPr/>
      </xdr:nvSpPr>
      <xdr:spPr>
        <a:xfrm>
          <a:off x="15430500" y="1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101002</xdr:rowOff>
    </xdr:from>
    <xdr:ext cx="534377" cy="259045"/>
    <xdr:sp macro="" textlink="">
      <xdr:nvSpPr>
        <xdr:cNvPr id="651" name="テキスト ボックス 650"/>
        <xdr:cNvSpPr txBox="1"/>
      </xdr:nvSpPr>
      <xdr:spPr>
        <a:xfrm>
          <a:off x="15214111" y="133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2674</xdr:rowOff>
    </xdr:from>
    <xdr:to>
      <xdr:col>76</xdr:col>
      <xdr:colOff>165100</xdr:colOff>
      <xdr:row>77</xdr:row>
      <xdr:rowOff>104274</xdr:rowOff>
    </xdr:to>
    <xdr:sp macro="" textlink="">
      <xdr:nvSpPr>
        <xdr:cNvPr id="652" name="楕円 651"/>
        <xdr:cNvSpPr/>
      </xdr:nvSpPr>
      <xdr:spPr>
        <a:xfrm>
          <a:off x="14541500" y="132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95401</xdr:rowOff>
    </xdr:from>
    <xdr:ext cx="534377" cy="259045"/>
    <xdr:sp macro="" textlink="">
      <xdr:nvSpPr>
        <xdr:cNvPr id="653" name="テキスト ボックス 652"/>
        <xdr:cNvSpPr txBox="1"/>
      </xdr:nvSpPr>
      <xdr:spPr>
        <a:xfrm>
          <a:off x="14325111" y="132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41594</xdr:rowOff>
    </xdr:from>
    <xdr:to>
      <xdr:col>72</xdr:col>
      <xdr:colOff>38100</xdr:colOff>
      <xdr:row>77</xdr:row>
      <xdr:rowOff>143194</xdr:rowOff>
    </xdr:to>
    <xdr:sp macro="" textlink="">
      <xdr:nvSpPr>
        <xdr:cNvPr id="654" name="楕円 653"/>
        <xdr:cNvSpPr/>
      </xdr:nvSpPr>
      <xdr:spPr>
        <a:xfrm>
          <a:off x="13652500" y="132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134321</xdr:rowOff>
    </xdr:from>
    <xdr:ext cx="534377" cy="259045"/>
    <xdr:sp macro="" textlink="">
      <xdr:nvSpPr>
        <xdr:cNvPr id="655" name="テキスト ボックス 654"/>
        <xdr:cNvSpPr txBox="1"/>
      </xdr:nvSpPr>
      <xdr:spPr>
        <a:xfrm>
          <a:off x="13436111" y="133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xdr:rowOff>
    </xdr:from>
    <xdr:to>
      <xdr:col>67</xdr:col>
      <xdr:colOff>101600</xdr:colOff>
      <xdr:row>77</xdr:row>
      <xdr:rowOff>101688</xdr:rowOff>
    </xdr:to>
    <xdr:sp macro="" textlink="">
      <xdr:nvSpPr>
        <xdr:cNvPr id="656" name="楕円 655"/>
        <xdr:cNvSpPr/>
      </xdr:nvSpPr>
      <xdr:spPr>
        <a:xfrm>
          <a:off x="12763500" y="132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92815</xdr:rowOff>
    </xdr:from>
    <xdr:ext cx="534377" cy="259045"/>
    <xdr:sp macro="" textlink="">
      <xdr:nvSpPr>
        <xdr:cNvPr id="657" name="テキスト ボックス 656"/>
        <xdr:cNvSpPr txBox="1"/>
      </xdr:nvSpPr>
      <xdr:spPr>
        <a:xfrm>
          <a:off x="12547111" y="132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78893</xdr:rowOff>
    </xdr:from>
    <xdr:to>
      <xdr:col>85</xdr:col>
      <xdr:colOff>127000</xdr:colOff>
      <xdr:row>98</xdr:row>
      <xdr:rowOff>95790</xdr:rowOff>
    </xdr:to>
    <xdr:cxnSp macro="">
      <xdr:nvCxnSpPr>
        <xdr:cNvPr id="686" name="直線コネクタ 685"/>
        <xdr:cNvCxnSpPr/>
      </xdr:nvCxnSpPr>
      <xdr:spPr>
        <a:xfrm>
          <a:off x="15481300" y="16880993"/>
          <a:ext cx="8382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65996</xdr:rowOff>
    </xdr:from>
    <xdr:to>
      <xdr:col>81</xdr:col>
      <xdr:colOff>50800</xdr:colOff>
      <xdr:row>98</xdr:row>
      <xdr:rowOff>78893</xdr:rowOff>
    </xdr:to>
    <xdr:cxnSp macro="">
      <xdr:nvCxnSpPr>
        <xdr:cNvPr id="689" name="直線コネクタ 688"/>
        <xdr:cNvCxnSpPr/>
      </xdr:nvCxnSpPr>
      <xdr:spPr>
        <a:xfrm>
          <a:off x="14592300" y="16696646"/>
          <a:ext cx="889000" cy="18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65996</xdr:rowOff>
    </xdr:from>
    <xdr:to>
      <xdr:col>76</xdr:col>
      <xdr:colOff>114300</xdr:colOff>
      <xdr:row>98</xdr:row>
      <xdr:rowOff>134232</xdr:rowOff>
    </xdr:to>
    <xdr:cxnSp macro="">
      <xdr:nvCxnSpPr>
        <xdr:cNvPr id="692" name="直線コネクタ 691"/>
        <xdr:cNvCxnSpPr/>
      </xdr:nvCxnSpPr>
      <xdr:spPr>
        <a:xfrm flipV="1">
          <a:off x="13703300" y="16696646"/>
          <a:ext cx="889000" cy="2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67063</xdr:rowOff>
    </xdr:from>
    <xdr:to>
      <xdr:col>71</xdr:col>
      <xdr:colOff>177800</xdr:colOff>
      <xdr:row>98</xdr:row>
      <xdr:rowOff>134232</xdr:rowOff>
    </xdr:to>
    <xdr:cxnSp macro="">
      <xdr:nvCxnSpPr>
        <xdr:cNvPr id="695" name="直線コネクタ 694"/>
        <xdr:cNvCxnSpPr/>
      </xdr:nvCxnSpPr>
      <xdr:spPr>
        <a:xfrm>
          <a:off x="12814300" y="16869163"/>
          <a:ext cx="8890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44990</xdr:rowOff>
    </xdr:from>
    <xdr:to>
      <xdr:col>85</xdr:col>
      <xdr:colOff>177800</xdr:colOff>
      <xdr:row>98</xdr:row>
      <xdr:rowOff>146590</xdr:rowOff>
    </xdr:to>
    <xdr:sp macro="" textlink="">
      <xdr:nvSpPr>
        <xdr:cNvPr id="705" name="楕円 704"/>
        <xdr:cNvSpPr/>
      </xdr:nvSpPr>
      <xdr:spPr>
        <a:xfrm>
          <a:off x="16268700" y="168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131367</xdr:rowOff>
    </xdr:from>
    <xdr:ext cx="469744" cy="259045"/>
    <xdr:sp macro="" textlink="">
      <xdr:nvSpPr>
        <xdr:cNvPr id="706" name="積立金該当値テキスト"/>
        <xdr:cNvSpPr txBox="1"/>
      </xdr:nvSpPr>
      <xdr:spPr>
        <a:xfrm>
          <a:off x="16370300" y="167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28093</xdr:rowOff>
    </xdr:from>
    <xdr:to>
      <xdr:col>81</xdr:col>
      <xdr:colOff>101600</xdr:colOff>
      <xdr:row>98</xdr:row>
      <xdr:rowOff>129693</xdr:rowOff>
    </xdr:to>
    <xdr:sp macro="" textlink="">
      <xdr:nvSpPr>
        <xdr:cNvPr id="707" name="楕円 706"/>
        <xdr:cNvSpPr/>
      </xdr:nvSpPr>
      <xdr:spPr>
        <a:xfrm>
          <a:off x="15430500" y="168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120820</xdr:rowOff>
    </xdr:from>
    <xdr:ext cx="469744" cy="259045"/>
    <xdr:sp macro="" textlink="">
      <xdr:nvSpPr>
        <xdr:cNvPr id="708" name="テキスト ボックス 707"/>
        <xdr:cNvSpPr txBox="1"/>
      </xdr:nvSpPr>
      <xdr:spPr>
        <a:xfrm>
          <a:off x="15246428" y="1692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15196</xdr:rowOff>
    </xdr:from>
    <xdr:to>
      <xdr:col>76</xdr:col>
      <xdr:colOff>165100</xdr:colOff>
      <xdr:row>97</xdr:row>
      <xdr:rowOff>116796</xdr:rowOff>
    </xdr:to>
    <xdr:sp macro="" textlink="">
      <xdr:nvSpPr>
        <xdr:cNvPr id="709" name="楕円 708"/>
        <xdr:cNvSpPr/>
      </xdr:nvSpPr>
      <xdr:spPr>
        <a:xfrm>
          <a:off x="14541500" y="166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133323</xdr:rowOff>
    </xdr:from>
    <xdr:ext cx="534377" cy="259045"/>
    <xdr:sp macro="" textlink="">
      <xdr:nvSpPr>
        <xdr:cNvPr id="710" name="テキスト ボックス 709"/>
        <xdr:cNvSpPr txBox="1"/>
      </xdr:nvSpPr>
      <xdr:spPr>
        <a:xfrm>
          <a:off x="14325111" y="164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83432</xdr:rowOff>
    </xdr:from>
    <xdr:to>
      <xdr:col>72</xdr:col>
      <xdr:colOff>38100</xdr:colOff>
      <xdr:row>99</xdr:row>
      <xdr:rowOff>13582</xdr:rowOff>
    </xdr:to>
    <xdr:sp macro="" textlink="">
      <xdr:nvSpPr>
        <xdr:cNvPr id="711" name="楕円 710"/>
        <xdr:cNvSpPr/>
      </xdr:nvSpPr>
      <xdr:spPr>
        <a:xfrm>
          <a:off x="13652500" y="168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4709</xdr:rowOff>
    </xdr:from>
    <xdr:ext cx="469744" cy="259045"/>
    <xdr:sp macro="" textlink="">
      <xdr:nvSpPr>
        <xdr:cNvPr id="712" name="テキスト ボックス 711"/>
        <xdr:cNvSpPr txBox="1"/>
      </xdr:nvSpPr>
      <xdr:spPr>
        <a:xfrm>
          <a:off x="13468428" y="1697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16263</xdr:rowOff>
    </xdr:from>
    <xdr:to>
      <xdr:col>67</xdr:col>
      <xdr:colOff>101600</xdr:colOff>
      <xdr:row>98</xdr:row>
      <xdr:rowOff>117863</xdr:rowOff>
    </xdr:to>
    <xdr:sp macro="" textlink="">
      <xdr:nvSpPr>
        <xdr:cNvPr id="713" name="楕円 712"/>
        <xdr:cNvSpPr/>
      </xdr:nvSpPr>
      <xdr:spPr>
        <a:xfrm>
          <a:off x="12763500" y="16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108990</xdr:rowOff>
    </xdr:from>
    <xdr:ext cx="469744" cy="259045"/>
    <xdr:sp macro="" textlink="">
      <xdr:nvSpPr>
        <xdr:cNvPr id="714" name="テキスト ボックス 713"/>
        <xdr:cNvSpPr txBox="1"/>
      </xdr:nvSpPr>
      <xdr:spPr>
        <a:xfrm>
          <a:off x="12579428" y="1691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162408</xdr:rowOff>
    </xdr:from>
    <xdr:to>
      <xdr:col>116</xdr:col>
      <xdr:colOff>63500</xdr:colOff>
      <xdr:row>58</xdr:row>
      <xdr:rowOff>170752</xdr:rowOff>
    </xdr:to>
    <xdr:cxnSp macro="">
      <xdr:nvCxnSpPr>
        <xdr:cNvPr id="802" name="直線コネクタ 801"/>
        <xdr:cNvCxnSpPr/>
      </xdr:nvCxnSpPr>
      <xdr:spPr>
        <a:xfrm>
          <a:off x="21323300" y="10106508"/>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162408</xdr:rowOff>
    </xdr:from>
    <xdr:to>
      <xdr:col>111</xdr:col>
      <xdr:colOff>177800</xdr:colOff>
      <xdr:row>58</xdr:row>
      <xdr:rowOff>162941</xdr:rowOff>
    </xdr:to>
    <xdr:cxnSp macro="">
      <xdr:nvCxnSpPr>
        <xdr:cNvPr id="805" name="直線コネクタ 804"/>
        <xdr:cNvCxnSpPr/>
      </xdr:nvCxnSpPr>
      <xdr:spPr>
        <a:xfrm flipV="1">
          <a:off x="20434300" y="1010650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162941</xdr:rowOff>
    </xdr:from>
    <xdr:to>
      <xdr:col>107</xdr:col>
      <xdr:colOff>50800</xdr:colOff>
      <xdr:row>58</xdr:row>
      <xdr:rowOff>163437</xdr:rowOff>
    </xdr:to>
    <xdr:cxnSp macro="">
      <xdr:nvCxnSpPr>
        <xdr:cNvPr id="808" name="直線コネクタ 807"/>
        <xdr:cNvCxnSpPr/>
      </xdr:nvCxnSpPr>
      <xdr:spPr>
        <a:xfrm flipV="1">
          <a:off x="19545300" y="10107041"/>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163437</xdr:rowOff>
    </xdr:from>
    <xdr:to>
      <xdr:col>102</xdr:col>
      <xdr:colOff>114300</xdr:colOff>
      <xdr:row>58</xdr:row>
      <xdr:rowOff>163779</xdr:rowOff>
    </xdr:to>
    <xdr:cxnSp macro="">
      <xdr:nvCxnSpPr>
        <xdr:cNvPr id="811" name="直線コネクタ 810"/>
        <xdr:cNvCxnSpPr/>
      </xdr:nvCxnSpPr>
      <xdr:spPr>
        <a:xfrm flipV="1">
          <a:off x="18656300" y="1010753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119952</xdr:rowOff>
    </xdr:from>
    <xdr:to>
      <xdr:col>116</xdr:col>
      <xdr:colOff>114300</xdr:colOff>
      <xdr:row>59</xdr:row>
      <xdr:rowOff>50102</xdr:rowOff>
    </xdr:to>
    <xdr:sp macro="" textlink="">
      <xdr:nvSpPr>
        <xdr:cNvPr id="821" name="楕円 820"/>
        <xdr:cNvSpPr/>
      </xdr:nvSpPr>
      <xdr:spPr>
        <a:xfrm>
          <a:off x="221107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50678</xdr:rowOff>
    </xdr:from>
    <xdr:ext cx="469744" cy="259045"/>
    <xdr:sp macro="" textlink="">
      <xdr:nvSpPr>
        <xdr:cNvPr id="822" name="貸付金該当値テキスト"/>
        <xdr:cNvSpPr txBox="1"/>
      </xdr:nvSpPr>
      <xdr:spPr>
        <a:xfrm>
          <a:off x="22212300" y="999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111608</xdr:rowOff>
    </xdr:from>
    <xdr:to>
      <xdr:col>112</xdr:col>
      <xdr:colOff>38100</xdr:colOff>
      <xdr:row>59</xdr:row>
      <xdr:rowOff>41758</xdr:rowOff>
    </xdr:to>
    <xdr:sp macro="" textlink="">
      <xdr:nvSpPr>
        <xdr:cNvPr id="823" name="楕円 822"/>
        <xdr:cNvSpPr/>
      </xdr:nvSpPr>
      <xdr:spPr>
        <a:xfrm>
          <a:off x="21272500" y="100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32885</xdr:rowOff>
    </xdr:from>
    <xdr:ext cx="469744" cy="259045"/>
    <xdr:sp macro="" textlink="">
      <xdr:nvSpPr>
        <xdr:cNvPr id="824" name="テキスト ボックス 823"/>
        <xdr:cNvSpPr txBox="1"/>
      </xdr:nvSpPr>
      <xdr:spPr>
        <a:xfrm>
          <a:off x="21088428"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112141</xdr:rowOff>
    </xdr:from>
    <xdr:to>
      <xdr:col>107</xdr:col>
      <xdr:colOff>101600</xdr:colOff>
      <xdr:row>59</xdr:row>
      <xdr:rowOff>42291</xdr:rowOff>
    </xdr:to>
    <xdr:sp macro="" textlink="">
      <xdr:nvSpPr>
        <xdr:cNvPr id="825" name="楕円 824"/>
        <xdr:cNvSpPr/>
      </xdr:nvSpPr>
      <xdr:spPr>
        <a:xfrm>
          <a:off x="20383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33418</xdr:rowOff>
    </xdr:from>
    <xdr:ext cx="469744" cy="259045"/>
    <xdr:sp macro="" textlink="">
      <xdr:nvSpPr>
        <xdr:cNvPr id="826" name="テキスト ボックス 825"/>
        <xdr:cNvSpPr txBox="1"/>
      </xdr:nvSpPr>
      <xdr:spPr>
        <a:xfrm>
          <a:off x="20199428" y="101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112637</xdr:rowOff>
    </xdr:from>
    <xdr:to>
      <xdr:col>102</xdr:col>
      <xdr:colOff>165100</xdr:colOff>
      <xdr:row>59</xdr:row>
      <xdr:rowOff>42787</xdr:rowOff>
    </xdr:to>
    <xdr:sp macro="" textlink="">
      <xdr:nvSpPr>
        <xdr:cNvPr id="827" name="楕円 826"/>
        <xdr:cNvSpPr/>
      </xdr:nvSpPr>
      <xdr:spPr>
        <a:xfrm>
          <a:off x="19494500" y="100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33914</xdr:rowOff>
    </xdr:from>
    <xdr:ext cx="469744" cy="259045"/>
    <xdr:sp macro="" textlink="">
      <xdr:nvSpPr>
        <xdr:cNvPr id="828" name="テキスト ボックス 827"/>
        <xdr:cNvSpPr txBox="1"/>
      </xdr:nvSpPr>
      <xdr:spPr>
        <a:xfrm>
          <a:off x="19310428" y="1014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112979</xdr:rowOff>
    </xdr:from>
    <xdr:to>
      <xdr:col>98</xdr:col>
      <xdr:colOff>38100</xdr:colOff>
      <xdr:row>59</xdr:row>
      <xdr:rowOff>43129</xdr:rowOff>
    </xdr:to>
    <xdr:sp macro="" textlink="">
      <xdr:nvSpPr>
        <xdr:cNvPr id="829" name="楕円 828"/>
        <xdr:cNvSpPr/>
      </xdr:nvSpPr>
      <xdr:spPr>
        <a:xfrm>
          <a:off x="18605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34256</xdr:rowOff>
    </xdr:from>
    <xdr:ext cx="469744" cy="259045"/>
    <xdr:sp macro="" textlink="">
      <xdr:nvSpPr>
        <xdr:cNvPr id="830" name="テキスト ボックス 829"/>
        <xdr:cNvSpPr txBox="1"/>
      </xdr:nvSpPr>
      <xdr:spPr>
        <a:xfrm>
          <a:off x="18421428" y="1014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19479</xdr:rowOff>
    </xdr:from>
    <xdr:to>
      <xdr:col>116</xdr:col>
      <xdr:colOff>63500</xdr:colOff>
      <xdr:row>75</xdr:row>
      <xdr:rowOff>53563</xdr:rowOff>
    </xdr:to>
    <xdr:cxnSp macro="">
      <xdr:nvCxnSpPr>
        <xdr:cNvPr id="858" name="直線コネクタ 857"/>
        <xdr:cNvCxnSpPr/>
      </xdr:nvCxnSpPr>
      <xdr:spPr>
        <a:xfrm flipV="1">
          <a:off x="21323300" y="12878229"/>
          <a:ext cx="8382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53563</xdr:rowOff>
    </xdr:from>
    <xdr:to>
      <xdr:col>111</xdr:col>
      <xdr:colOff>177800</xdr:colOff>
      <xdr:row>75</xdr:row>
      <xdr:rowOff>63759</xdr:rowOff>
    </xdr:to>
    <xdr:cxnSp macro="">
      <xdr:nvCxnSpPr>
        <xdr:cNvPr id="861" name="直線コネクタ 860"/>
        <xdr:cNvCxnSpPr/>
      </xdr:nvCxnSpPr>
      <xdr:spPr>
        <a:xfrm flipV="1">
          <a:off x="20434300" y="12912313"/>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121778</xdr:rowOff>
    </xdr:from>
    <xdr:to>
      <xdr:col>107</xdr:col>
      <xdr:colOff>50800</xdr:colOff>
      <xdr:row>75</xdr:row>
      <xdr:rowOff>63759</xdr:rowOff>
    </xdr:to>
    <xdr:cxnSp macro="">
      <xdr:nvCxnSpPr>
        <xdr:cNvPr id="864" name="直線コネクタ 863"/>
        <xdr:cNvCxnSpPr/>
      </xdr:nvCxnSpPr>
      <xdr:spPr>
        <a:xfrm>
          <a:off x="19545300" y="12809078"/>
          <a:ext cx="889000" cy="1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121778</xdr:rowOff>
    </xdr:from>
    <xdr:to>
      <xdr:col>102</xdr:col>
      <xdr:colOff>114300</xdr:colOff>
      <xdr:row>75</xdr:row>
      <xdr:rowOff>155519</xdr:rowOff>
    </xdr:to>
    <xdr:cxnSp macro="">
      <xdr:nvCxnSpPr>
        <xdr:cNvPr id="867" name="直線コネクタ 866"/>
        <xdr:cNvCxnSpPr/>
      </xdr:nvCxnSpPr>
      <xdr:spPr>
        <a:xfrm flipV="1">
          <a:off x="18656300" y="12809078"/>
          <a:ext cx="889000" cy="2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140129</xdr:rowOff>
    </xdr:from>
    <xdr:to>
      <xdr:col>116</xdr:col>
      <xdr:colOff>114300</xdr:colOff>
      <xdr:row>75</xdr:row>
      <xdr:rowOff>70279</xdr:rowOff>
    </xdr:to>
    <xdr:sp macro="" textlink="">
      <xdr:nvSpPr>
        <xdr:cNvPr id="877" name="楕円 876"/>
        <xdr:cNvSpPr/>
      </xdr:nvSpPr>
      <xdr:spPr>
        <a:xfrm>
          <a:off x="22110700" y="128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163006</xdr:rowOff>
    </xdr:from>
    <xdr:ext cx="534377" cy="259045"/>
    <xdr:sp macro="" textlink="">
      <xdr:nvSpPr>
        <xdr:cNvPr id="878" name="繰出金該当値テキスト"/>
        <xdr:cNvSpPr txBox="1"/>
      </xdr:nvSpPr>
      <xdr:spPr>
        <a:xfrm>
          <a:off x="22212300" y="126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2763</xdr:rowOff>
    </xdr:from>
    <xdr:to>
      <xdr:col>112</xdr:col>
      <xdr:colOff>38100</xdr:colOff>
      <xdr:row>75</xdr:row>
      <xdr:rowOff>104363</xdr:rowOff>
    </xdr:to>
    <xdr:sp macro="" textlink="">
      <xdr:nvSpPr>
        <xdr:cNvPr id="879" name="楕円 878"/>
        <xdr:cNvSpPr/>
      </xdr:nvSpPr>
      <xdr:spPr>
        <a:xfrm>
          <a:off x="21272500" y="128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120890</xdr:rowOff>
    </xdr:from>
    <xdr:ext cx="534377" cy="259045"/>
    <xdr:sp macro="" textlink="">
      <xdr:nvSpPr>
        <xdr:cNvPr id="880" name="テキスト ボックス 879"/>
        <xdr:cNvSpPr txBox="1"/>
      </xdr:nvSpPr>
      <xdr:spPr>
        <a:xfrm>
          <a:off x="21056111" y="126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12959</xdr:rowOff>
    </xdr:from>
    <xdr:to>
      <xdr:col>107</xdr:col>
      <xdr:colOff>101600</xdr:colOff>
      <xdr:row>75</xdr:row>
      <xdr:rowOff>114559</xdr:rowOff>
    </xdr:to>
    <xdr:sp macro="" textlink="">
      <xdr:nvSpPr>
        <xdr:cNvPr id="881" name="楕円 880"/>
        <xdr:cNvSpPr/>
      </xdr:nvSpPr>
      <xdr:spPr>
        <a:xfrm>
          <a:off x="20383500" y="128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131086</xdr:rowOff>
    </xdr:from>
    <xdr:ext cx="534377" cy="259045"/>
    <xdr:sp macro="" textlink="">
      <xdr:nvSpPr>
        <xdr:cNvPr id="882" name="テキスト ボックス 881"/>
        <xdr:cNvSpPr txBox="1"/>
      </xdr:nvSpPr>
      <xdr:spPr>
        <a:xfrm>
          <a:off x="20167111" y="126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70978</xdr:rowOff>
    </xdr:from>
    <xdr:to>
      <xdr:col>102</xdr:col>
      <xdr:colOff>165100</xdr:colOff>
      <xdr:row>75</xdr:row>
      <xdr:rowOff>1128</xdr:rowOff>
    </xdr:to>
    <xdr:sp macro="" textlink="">
      <xdr:nvSpPr>
        <xdr:cNvPr id="883" name="楕円 882"/>
        <xdr:cNvSpPr/>
      </xdr:nvSpPr>
      <xdr:spPr>
        <a:xfrm>
          <a:off x="19494500" y="127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17655</xdr:rowOff>
    </xdr:from>
    <xdr:ext cx="534377" cy="259045"/>
    <xdr:sp macro="" textlink="">
      <xdr:nvSpPr>
        <xdr:cNvPr id="884" name="テキスト ボックス 883"/>
        <xdr:cNvSpPr txBox="1"/>
      </xdr:nvSpPr>
      <xdr:spPr>
        <a:xfrm>
          <a:off x="19278111" y="125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104719</xdr:rowOff>
    </xdr:from>
    <xdr:to>
      <xdr:col>98</xdr:col>
      <xdr:colOff>38100</xdr:colOff>
      <xdr:row>76</xdr:row>
      <xdr:rowOff>34869</xdr:rowOff>
    </xdr:to>
    <xdr:sp macro="" textlink="">
      <xdr:nvSpPr>
        <xdr:cNvPr id="885" name="楕円 884"/>
        <xdr:cNvSpPr/>
      </xdr:nvSpPr>
      <xdr:spPr>
        <a:xfrm>
          <a:off x="18605500" y="129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25996</xdr:rowOff>
    </xdr:from>
    <xdr:ext cx="534377" cy="259045"/>
    <xdr:sp macro="" textlink="">
      <xdr:nvSpPr>
        <xdr:cNvPr id="886" name="テキスト ボックス 885"/>
        <xdr:cNvSpPr txBox="1"/>
      </xdr:nvSpPr>
      <xdr:spPr>
        <a:xfrm>
          <a:off x="18389111" y="130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歳出総決算額は、住民一人当たり</a:t>
          </a:r>
          <a:r>
            <a:rPr kumimoji="1" lang="en-US" altLang="ja-JP" sz="1300">
              <a:latin typeface="ＭＳ Ｐゴシック" panose="020B0600070205080204" pitchFamily="50" charset="-128"/>
              <a:ea typeface="ＭＳ Ｐゴシック" panose="020B0600070205080204" pitchFamily="50" charset="-128"/>
            </a:rPr>
            <a:t>410,007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類似団体平均と比較した場合の本市の特徴として、扶助費の水準が高く類似団体平均を上回り、人件費、物件費の水準は下回っていることが挙げられる。</a:t>
          </a:r>
        </a:p>
        <a:p>
          <a:r>
            <a:rPr kumimoji="1" lang="ja-JP" altLang="en-US" sz="1300">
              <a:latin typeface="ＭＳ Ｐゴシック" panose="020B0600070205080204" pitchFamily="50" charset="-128"/>
              <a:ea typeface="ＭＳ Ｐゴシック" panose="020B0600070205080204" pitchFamily="50" charset="-128"/>
            </a:rPr>
            <a:t>扶助費の住民一人当たりのコストは、</a:t>
          </a:r>
          <a:r>
            <a:rPr kumimoji="1" lang="en-US" altLang="ja-JP" sz="1300">
              <a:latin typeface="ＭＳ Ｐゴシック" panose="020B0600070205080204" pitchFamily="50" charset="-128"/>
              <a:ea typeface="ＭＳ Ｐゴシック" panose="020B0600070205080204" pitchFamily="50" charset="-128"/>
            </a:rPr>
            <a:t>128,318</a:t>
          </a:r>
          <a:r>
            <a:rPr kumimoji="1" lang="ja-JP" altLang="en-US" sz="1300">
              <a:latin typeface="ＭＳ Ｐゴシック" panose="020B0600070205080204" pitchFamily="50" charset="-128"/>
              <a:ea typeface="ＭＳ Ｐゴシック" panose="020B0600070205080204" pitchFamily="50" charset="-128"/>
            </a:rPr>
            <a:t>円であり、生活保護事業費や障害者自立支援給付事業費（障害福祉サービス事業）が高いことが要因である。特に、介護・訓練等・障害児通所給付費支給事業費については、近年約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倍毎増加しており、各種社会保障関連経費については、今後も少子高齢化の進行や制度改正等により、大きな増額が見込まれる。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また、繰出金の住民一人当たりのコストも増加傾向となっている。主な要因としては、後期高齢者医療費が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年度比べて約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ポイント増加しており、扶助費の傾向と踏まえると社会保障費が増加していると読み取れる。</a:t>
          </a:r>
        </a:p>
        <a:p>
          <a:r>
            <a:rPr kumimoji="1" lang="ja-JP" altLang="en-US" sz="1300">
              <a:latin typeface="ＭＳ Ｐゴシック" panose="020B0600070205080204" pitchFamily="50" charset="-128"/>
              <a:ea typeface="ＭＳ Ｐゴシック" panose="020B0600070205080204" pitchFamily="50" charset="-128"/>
            </a:rPr>
            <a:t>一方、類似団体平均と比較し低い水準で推移しているのが人件費・物件費であり、行財政改革による職員数の削減や事務事業の見直しなどにより、経費節減に努めた効果が表れていると考えられる。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52,822
52,506
57.37
22,049,906
21,657,435
103,746
11,736,127
15,240,496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19914</xdr:rowOff>
    </xdr:from>
    <xdr:to>
      <xdr:col>24</xdr:col>
      <xdr:colOff>63500</xdr:colOff>
      <xdr:row>34</xdr:row>
      <xdr:rowOff>46888</xdr:rowOff>
    </xdr:to>
    <xdr:cxnSp macro="">
      <xdr:nvCxnSpPr>
        <xdr:cNvPr id="59" name="直線コネクタ 58"/>
        <xdr:cNvCxnSpPr/>
      </xdr:nvCxnSpPr>
      <xdr:spPr>
        <a:xfrm flipV="1">
          <a:off x="3797300" y="5849214"/>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46888</xdr:rowOff>
    </xdr:from>
    <xdr:to>
      <xdr:col>19</xdr:col>
      <xdr:colOff>177800</xdr:colOff>
      <xdr:row>34</xdr:row>
      <xdr:rowOff>55575</xdr:rowOff>
    </xdr:to>
    <xdr:cxnSp macro="">
      <xdr:nvCxnSpPr>
        <xdr:cNvPr id="62" name="直線コネクタ 61"/>
        <xdr:cNvCxnSpPr/>
      </xdr:nvCxnSpPr>
      <xdr:spPr>
        <a:xfrm flipV="1">
          <a:off x="2908300" y="587618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147015</xdr:rowOff>
    </xdr:from>
    <xdr:to>
      <xdr:col>15</xdr:col>
      <xdr:colOff>50800</xdr:colOff>
      <xdr:row>34</xdr:row>
      <xdr:rowOff>55575</xdr:rowOff>
    </xdr:to>
    <xdr:cxnSp macro="">
      <xdr:nvCxnSpPr>
        <xdr:cNvPr id="65" name="直線コネクタ 64"/>
        <xdr:cNvCxnSpPr/>
      </xdr:nvCxnSpPr>
      <xdr:spPr>
        <a:xfrm>
          <a:off x="2019300" y="563341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133757</xdr:rowOff>
    </xdr:from>
    <xdr:to>
      <xdr:col>10</xdr:col>
      <xdr:colOff>114300</xdr:colOff>
      <xdr:row>32</xdr:row>
      <xdr:rowOff>147015</xdr:rowOff>
    </xdr:to>
    <xdr:cxnSp macro="">
      <xdr:nvCxnSpPr>
        <xdr:cNvPr id="68" name="直線コネクタ 67"/>
        <xdr:cNvCxnSpPr/>
      </xdr:nvCxnSpPr>
      <xdr:spPr>
        <a:xfrm>
          <a:off x="1130300" y="562015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140564</xdr:rowOff>
    </xdr:from>
    <xdr:to>
      <xdr:col>24</xdr:col>
      <xdr:colOff>114300</xdr:colOff>
      <xdr:row>34</xdr:row>
      <xdr:rowOff>70714</xdr:rowOff>
    </xdr:to>
    <xdr:sp macro="" textlink="">
      <xdr:nvSpPr>
        <xdr:cNvPr id="78" name="楕円 77"/>
        <xdr:cNvSpPr/>
      </xdr:nvSpPr>
      <xdr:spPr>
        <a:xfrm>
          <a:off x="45847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163441</xdr:rowOff>
    </xdr:from>
    <xdr:ext cx="469744" cy="259045"/>
    <xdr:sp macro="" textlink="">
      <xdr:nvSpPr>
        <xdr:cNvPr id="79" name="議会費該当値テキスト"/>
        <xdr:cNvSpPr txBox="1"/>
      </xdr:nvSpPr>
      <xdr:spPr>
        <a:xfrm>
          <a:off x="4686300" y="5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167538</xdr:rowOff>
    </xdr:from>
    <xdr:to>
      <xdr:col>20</xdr:col>
      <xdr:colOff>38100</xdr:colOff>
      <xdr:row>34</xdr:row>
      <xdr:rowOff>97688</xdr:rowOff>
    </xdr:to>
    <xdr:sp macro="" textlink="">
      <xdr:nvSpPr>
        <xdr:cNvPr id="80" name="楕円 79"/>
        <xdr:cNvSpPr/>
      </xdr:nvSpPr>
      <xdr:spPr>
        <a:xfrm>
          <a:off x="3746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114215</xdr:rowOff>
    </xdr:from>
    <xdr:ext cx="469744" cy="259045"/>
    <xdr:sp macro="" textlink="">
      <xdr:nvSpPr>
        <xdr:cNvPr id="81" name="テキスト ボックス 80"/>
        <xdr:cNvSpPr txBox="1"/>
      </xdr:nvSpPr>
      <xdr:spPr>
        <a:xfrm>
          <a:off x="3562428" y="56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4775</xdr:rowOff>
    </xdr:from>
    <xdr:to>
      <xdr:col>15</xdr:col>
      <xdr:colOff>101600</xdr:colOff>
      <xdr:row>34</xdr:row>
      <xdr:rowOff>106375</xdr:rowOff>
    </xdr:to>
    <xdr:sp macro="" textlink="">
      <xdr:nvSpPr>
        <xdr:cNvPr id="82" name="楕円 81"/>
        <xdr:cNvSpPr/>
      </xdr:nvSpPr>
      <xdr:spPr>
        <a:xfrm>
          <a:off x="2857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122902</xdr:rowOff>
    </xdr:from>
    <xdr:ext cx="469744" cy="259045"/>
    <xdr:sp macro="" textlink="">
      <xdr:nvSpPr>
        <xdr:cNvPr id="83" name="テキスト ボックス 82"/>
        <xdr:cNvSpPr txBox="1"/>
      </xdr:nvSpPr>
      <xdr:spPr>
        <a:xfrm>
          <a:off x="2673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96215</xdr:rowOff>
    </xdr:from>
    <xdr:to>
      <xdr:col>10</xdr:col>
      <xdr:colOff>165100</xdr:colOff>
      <xdr:row>33</xdr:row>
      <xdr:rowOff>26365</xdr:rowOff>
    </xdr:to>
    <xdr:sp macro="" textlink="">
      <xdr:nvSpPr>
        <xdr:cNvPr id="84" name="楕円 83"/>
        <xdr:cNvSpPr/>
      </xdr:nvSpPr>
      <xdr:spPr>
        <a:xfrm>
          <a:off x="19685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42892</xdr:rowOff>
    </xdr:from>
    <xdr:ext cx="469744" cy="259045"/>
    <xdr:sp macro="" textlink="">
      <xdr:nvSpPr>
        <xdr:cNvPr id="85" name="テキスト ボックス 84"/>
        <xdr:cNvSpPr txBox="1"/>
      </xdr:nvSpPr>
      <xdr:spPr>
        <a:xfrm>
          <a:off x="1784428" y="53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82957</xdr:rowOff>
    </xdr:from>
    <xdr:to>
      <xdr:col>6</xdr:col>
      <xdr:colOff>38100</xdr:colOff>
      <xdr:row>33</xdr:row>
      <xdr:rowOff>13107</xdr:rowOff>
    </xdr:to>
    <xdr:sp macro="" textlink="">
      <xdr:nvSpPr>
        <xdr:cNvPr id="86" name="楕円 85"/>
        <xdr:cNvSpPr/>
      </xdr:nvSpPr>
      <xdr:spPr>
        <a:xfrm>
          <a:off x="1079500" y="55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29634</xdr:rowOff>
    </xdr:from>
    <xdr:ext cx="469744" cy="259045"/>
    <xdr:sp macro="" textlink="">
      <xdr:nvSpPr>
        <xdr:cNvPr id="87" name="テキスト ボックス 86"/>
        <xdr:cNvSpPr txBox="1"/>
      </xdr:nvSpPr>
      <xdr:spPr>
        <a:xfrm>
          <a:off x="895428" y="53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112056</xdr:rowOff>
    </xdr:from>
    <xdr:to>
      <xdr:col>24</xdr:col>
      <xdr:colOff>63500</xdr:colOff>
      <xdr:row>57</xdr:row>
      <xdr:rowOff>116824</xdr:rowOff>
    </xdr:to>
    <xdr:cxnSp macro="">
      <xdr:nvCxnSpPr>
        <xdr:cNvPr id="119" name="直線コネクタ 118"/>
        <xdr:cNvCxnSpPr/>
      </xdr:nvCxnSpPr>
      <xdr:spPr>
        <a:xfrm flipV="1">
          <a:off x="3797300" y="9884706"/>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129723</xdr:rowOff>
    </xdr:from>
    <xdr:to>
      <xdr:col>19</xdr:col>
      <xdr:colOff>177800</xdr:colOff>
      <xdr:row>57</xdr:row>
      <xdr:rowOff>116824</xdr:rowOff>
    </xdr:to>
    <xdr:cxnSp macro="">
      <xdr:nvCxnSpPr>
        <xdr:cNvPr id="122" name="直線コネクタ 121"/>
        <xdr:cNvCxnSpPr/>
      </xdr:nvCxnSpPr>
      <xdr:spPr>
        <a:xfrm>
          <a:off x="2908300" y="9730923"/>
          <a:ext cx="889000" cy="1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129723</xdr:rowOff>
    </xdr:from>
    <xdr:to>
      <xdr:col>15</xdr:col>
      <xdr:colOff>50800</xdr:colOff>
      <xdr:row>57</xdr:row>
      <xdr:rowOff>67495</xdr:rowOff>
    </xdr:to>
    <xdr:cxnSp macro="">
      <xdr:nvCxnSpPr>
        <xdr:cNvPr id="125" name="直線コネクタ 124"/>
        <xdr:cNvCxnSpPr/>
      </xdr:nvCxnSpPr>
      <xdr:spPr>
        <a:xfrm flipV="1">
          <a:off x="2019300" y="9730923"/>
          <a:ext cx="889000" cy="10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138933</xdr:rowOff>
    </xdr:from>
    <xdr:to>
      <xdr:col>10</xdr:col>
      <xdr:colOff>114300</xdr:colOff>
      <xdr:row>57</xdr:row>
      <xdr:rowOff>67495</xdr:rowOff>
    </xdr:to>
    <xdr:cxnSp macro="">
      <xdr:nvCxnSpPr>
        <xdr:cNvPr id="128" name="直線コネクタ 127"/>
        <xdr:cNvCxnSpPr/>
      </xdr:nvCxnSpPr>
      <xdr:spPr>
        <a:xfrm>
          <a:off x="1130300" y="974013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61256</xdr:rowOff>
    </xdr:from>
    <xdr:to>
      <xdr:col>24</xdr:col>
      <xdr:colOff>114300</xdr:colOff>
      <xdr:row>57</xdr:row>
      <xdr:rowOff>162856</xdr:rowOff>
    </xdr:to>
    <xdr:sp macro="" textlink="">
      <xdr:nvSpPr>
        <xdr:cNvPr id="138" name="楕円 137"/>
        <xdr:cNvSpPr/>
      </xdr:nvSpPr>
      <xdr:spPr>
        <a:xfrm>
          <a:off x="4584700" y="98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39683</xdr:rowOff>
    </xdr:from>
    <xdr:ext cx="534377" cy="259045"/>
    <xdr:sp macro="" textlink="">
      <xdr:nvSpPr>
        <xdr:cNvPr id="139" name="総務費該当値テキスト"/>
        <xdr:cNvSpPr txBox="1"/>
      </xdr:nvSpPr>
      <xdr:spPr>
        <a:xfrm>
          <a:off x="4686300" y="98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66024</xdr:rowOff>
    </xdr:from>
    <xdr:to>
      <xdr:col>20</xdr:col>
      <xdr:colOff>38100</xdr:colOff>
      <xdr:row>57</xdr:row>
      <xdr:rowOff>167624</xdr:rowOff>
    </xdr:to>
    <xdr:sp macro="" textlink="">
      <xdr:nvSpPr>
        <xdr:cNvPr id="140" name="楕円 139"/>
        <xdr:cNvSpPr/>
      </xdr:nvSpPr>
      <xdr:spPr>
        <a:xfrm>
          <a:off x="3746500" y="98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158751</xdr:rowOff>
    </xdr:from>
    <xdr:ext cx="534377" cy="259045"/>
    <xdr:sp macro="" textlink="">
      <xdr:nvSpPr>
        <xdr:cNvPr id="141" name="テキスト ボックス 140"/>
        <xdr:cNvSpPr txBox="1"/>
      </xdr:nvSpPr>
      <xdr:spPr>
        <a:xfrm>
          <a:off x="3530111" y="99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78923</xdr:rowOff>
    </xdr:from>
    <xdr:to>
      <xdr:col>15</xdr:col>
      <xdr:colOff>101600</xdr:colOff>
      <xdr:row>57</xdr:row>
      <xdr:rowOff>9073</xdr:rowOff>
    </xdr:to>
    <xdr:sp macro="" textlink="">
      <xdr:nvSpPr>
        <xdr:cNvPr id="142" name="楕円 141"/>
        <xdr:cNvSpPr/>
      </xdr:nvSpPr>
      <xdr:spPr>
        <a:xfrm>
          <a:off x="2857500" y="96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25600</xdr:rowOff>
    </xdr:from>
    <xdr:ext cx="534377" cy="259045"/>
    <xdr:sp macro="" textlink="">
      <xdr:nvSpPr>
        <xdr:cNvPr id="143" name="テキスト ボックス 142"/>
        <xdr:cNvSpPr txBox="1"/>
      </xdr:nvSpPr>
      <xdr:spPr>
        <a:xfrm>
          <a:off x="2641111" y="94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16695</xdr:rowOff>
    </xdr:from>
    <xdr:to>
      <xdr:col>10</xdr:col>
      <xdr:colOff>165100</xdr:colOff>
      <xdr:row>57</xdr:row>
      <xdr:rowOff>118295</xdr:rowOff>
    </xdr:to>
    <xdr:sp macro="" textlink="">
      <xdr:nvSpPr>
        <xdr:cNvPr id="144" name="楕円 143"/>
        <xdr:cNvSpPr/>
      </xdr:nvSpPr>
      <xdr:spPr>
        <a:xfrm>
          <a:off x="1968500" y="97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109422</xdr:rowOff>
    </xdr:from>
    <xdr:ext cx="534377" cy="259045"/>
    <xdr:sp macro="" textlink="">
      <xdr:nvSpPr>
        <xdr:cNvPr id="145" name="テキスト ボックス 144"/>
        <xdr:cNvSpPr txBox="1"/>
      </xdr:nvSpPr>
      <xdr:spPr>
        <a:xfrm>
          <a:off x="1752111" y="98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88133</xdr:rowOff>
    </xdr:from>
    <xdr:to>
      <xdr:col>6</xdr:col>
      <xdr:colOff>38100</xdr:colOff>
      <xdr:row>57</xdr:row>
      <xdr:rowOff>18283</xdr:rowOff>
    </xdr:to>
    <xdr:sp macro="" textlink="">
      <xdr:nvSpPr>
        <xdr:cNvPr id="146" name="楕円 145"/>
        <xdr:cNvSpPr/>
      </xdr:nvSpPr>
      <xdr:spPr>
        <a:xfrm>
          <a:off x="1079500" y="96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9410</xdr:rowOff>
    </xdr:from>
    <xdr:ext cx="534377" cy="259045"/>
    <xdr:sp macro="" textlink="">
      <xdr:nvSpPr>
        <xdr:cNvPr id="147" name="テキスト ボックス 146"/>
        <xdr:cNvSpPr txBox="1"/>
      </xdr:nvSpPr>
      <xdr:spPr>
        <a:xfrm>
          <a:off x="863111" y="97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72176</xdr:rowOff>
    </xdr:from>
    <xdr:to>
      <xdr:col>24</xdr:col>
      <xdr:colOff>63500</xdr:colOff>
      <xdr:row>73</xdr:row>
      <xdr:rowOff>109481</xdr:rowOff>
    </xdr:to>
    <xdr:cxnSp macro="">
      <xdr:nvCxnSpPr>
        <xdr:cNvPr id="179" name="直線コネクタ 178"/>
        <xdr:cNvCxnSpPr/>
      </xdr:nvCxnSpPr>
      <xdr:spPr>
        <a:xfrm flipV="1">
          <a:off x="3797300" y="12588026"/>
          <a:ext cx="8382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109481</xdr:rowOff>
    </xdr:from>
    <xdr:to>
      <xdr:col>19</xdr:col>
      <xdr:colOff>177800</xdr:colOff>
      <xdr:row>73</xdr:row>
      <xdr:rowOff>149693</xdr:rowOff>
    </xdr:to>
    <xdr:cxnSp macro="">
      <xdr:nvCxnSpPr>
        <xdr:cNvPr id="182" name="直線コネクタ 181"/>
        <xdr:cNvCxnSpPr/>
      </xdr:nvCxnSpPr>
      <xdr:spPr>
        <a:xfrm flipV="1">
          <a:off x="2908300" y="12625331"/>
          <a:ext cx="889000" cy="4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149693</xdr:rowOff>
    </xdr:from>
    <xdr:to>
      <xdr:col>15</xdr:col>
      <xdr:colOff>50800</xdr:colOff>
      <xdr:row>73</xdr:row>
      <xdr:rowOff>155877</xdr:rowOff>
    </xdr:to>
    <xdr:cxnSp macro="">
      <xdr:nvCxnSpPr>
        <xdr:cNvPr id="185" name="直線コネクタ 184"/>
        <xdr:cNvCxnSpPr/>
      </xdr:nvCxnSpPr>
      <xdr:spPr>
        <a:xfrm flipV="1">
          <a:off x="2019300" y="1266554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155877</xdr:rowOff>
    </xdr:from>
    <xdr:to>
      <xdr:col>10</xdr:col>
      <xdr:colOff>114300</xdr:colOff>
      <xdr:row>75</xdr:row>
      <xdr:rowOff>8592</xdr:rowOff>
    </xdr:to>
    <xdr:cxnSp macro="">
      <xdr:nvCxnSpPr>
        <xdr:cNvPr id="188" name="直線コネクタ 187"/>
        <xdr:cNvCxnSpPr/>
      </xdr:nvCxnSpPr>
      <xdr:spPr>
        <a:xfrm flipV="1">
          <a:off x="1130300" y="12671727"/>
          <a:ext cx="889000" cy="19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21376</xdr:rowOff>
    </xdr:from>
    <xdr:to>
      <xdr:col>24</xdr:col>
      <xdr:colOff>114300</xdr:colOff>
      <xdr:row>73</xdr:row>
      <xdr:rowOff>122976</xdr:rowOff>
    </xdr:to>
    <xdr:sp macro="" textlink="">
      <xdr:nvSpPr>
        <xdr:cNvPr id="198" name="楕円 197"/>
        <xdr:cNvSpPr/>
      </xdr:nvSpPr>
      <xdr:spPr>
        <a:xfrm>
          <a:off x="4584700" y="12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44253</xdr:rowOff>
    </xdr:from>
    <xdr:ext cx="599010" cy="259045"/>
    <xdr:sp macro="" textlink="">
      <xdr:nvSpPr>
        <xdr:cNvPr id="199" name="民生費該当値テキスト"/>
        <xdr:cNvSpPr txBox="1"/>
      </xdr:nvSpPr>
      <xdr:spPr>
        <a:xfrm>
          <a:off x="4686300" y="1238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58681</xdr:rowOff>
    </xdr:from>
    <xdr:to>
      <xdr:col>20</xdr:col>
      <xdr:colOff>38100</xdr:colOff>
      <xdr:row>73</xdr:row>
      <xdr:rowOff>160281</xdr:rowOff>
    </xdr:to>
    <xdr:sp macro="" textlink="">
      <xdr:nvSpPr>
        <xdr:cNvPr id="200" name="楕円 199"/>
        <xdr:cNvSpPr/>
      </xdr:nvSpPr>
      <xdr:spPr>
        <a:xfrm>
          <a:off x="3746500" y="125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5358</xdr:rowOff>
    </xdr:from>
    <xdr:ext cx="599010" cy="259045"/>
    <xdr:sp macro="" textlink="">
      <xdr:nvSpPr>
        <xdr:cNvPr id="201" name="テキスト ボックス 200"/>
        <xdr:cNvSpPr txBox="1"/>
      </xdr:nvSpPr>
      <xdr:spPr>
        <a:xfrm>
          <a:off x="3497795" y="123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98893</xdr:rowOff>
    </xdr:from>
    <xdr:to>
      <xdr:col>15</xdr:col>
      <xdr:colOff>101600</xdr:colOff>
      <xdr:row>74</xdr:row>
      <xdr:rowOff>29043</xdr:rowOff>
    </xdr:to>
    <xdr:sp macro="" textlink="">
      <xdr:nvSpPr>
        <xdr:cNvPr id="202" name="楕円 201"/>
        <xdr:cNvSpPr/>
      </xdr:nvSpPr>
      <xdr:spPr>
        <a:xfrm>
          <a:off x="2857500" y="126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45570</xdr:rowOff>
    </xdr:from>
    <xdr:ext cx="599010" cy="259045"/>
    <xdr:sp macro="" textlink="">
      <xdr:nvSpPr>
        <xdr:cNvPr id="203" name="テキスト ボックス 202"/>
        <xdr:cNvSpPr txBox="1"/>
      </xdr:nvSpPr>
      <xdr:spPr>
        <a:xfrm>
          <a:off x="2608795" y="123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105077</xdr:rowOff>
    </xdr:from>
    <xdr:to>
      <xdr:col>10</xdr:col>
      <xdr:colOff>165100</xdr:colOff>
      <xdr:row>74</xdr:row>
      <xdr:rowOff>35227</xdr:rowOff>
    </xdr:to>
    <xdr:sp macro="" textlink="">
      <xdr:nvSpPr>
        <xdr:cNvPr id="204" name="楕円 203"/>
        <xdr:cNvSpPr/>
      </xdr:nvSpPr>
      <xdr:spPr>
        <a:xfrm>
          <a:off x="1968500" y="126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51754</xdr:rowOff>
    </xdr:from>
    <xdr:ext cx="599010" cy="259045"/>
    <xdr:sp macro="" textlink="">
      <xdr:nvSpPr>
        <xdr:cNvPr id="205" name="テキスト ボックス 204"/>
        <xdr:cNvSpPr txBox="1"/>
      </xdr:nvSpPr>
      <xdr:spPr>
        <a:xfrm>
          <a:off x="1719795" y="1239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129242</xdr:rowOff>
    </xdr:from>
    <xdr:to>
      <xdr:col>6</xdr:col>
      <xdr:colOff>38100</xdr:colOff>
      <xdr:row>75</xdr:row>
      <xdr:rowOff>59392</xdr:rowOff>
    </xdr:to>
    <xdr:sp macro="" textlink="">
      <xdr:nvSpPr>
        <xdr:cNvPr id="206" name="楕円 205"/>
        <xdr:cNvSpPr/>
      </xdr:nvSpPr>
      <xdr:spPr>
        <a:xfrm>
          <a:off x="1079500" y="1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75919</xdr:rowOff>
    </xdr:from>
    <xdr:ext cx="599010" cy="259045"/>
    <xdr:sp macro="" textlink="">
      <xdr:nvSpPr>
        <xdr:cNvPr id="207" name="テキスト ボックス 206"/>
        <xdr:cNvSpPr txBox="1"/>
      </xdr:nvSpPr>
      <xdr:spPr>
        <a:xfrm>
          <a:off x="830795" y="125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2932</xdr:rowOff>
    </xdr:from>
    <xdr:to>
      <xdr:col>24</xdr:col>
      <xdr:colOff>63500</xdr:colOff>
      <xdr:row>97</xdr:row>
      <xdr:rowOff>34838</xdr:rowOff>
    </xdr:to>
    <xdr:cxnSp macro="">
      <xdr:nvCxnSpPr>
        <xdr:cNvPr id="239" name="直線コネクタ 238"/>
        <xdr:cNvCxnSpPr/>
      </xdr:nvCxnSpPr>
      <xdr:spPr>
        <a:xfrm>
          <a:off x="3797300" y="16633582"/>
          <a:ext cx="8382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2932</xdr:rowOff>
    </xdr:from>
    <xdr:to>
      <xdr:col>19</xdr:col>
      <xdr:colOff>177800</xdr:colOff>
      <xdr:row>97</xdr:row>
      <xdr:rowOff>65650</xdr:rowOff>
    </xdr:to>
    <xdr:cxnSp macro="">
      <xdr:nvCxnSpPr>
        <xdr:cNvPr id="242" name="直線コネクタ 241"/>
        <xdr:cNvCxnSpPr/>
      </xdr:nvCxnSpPr>
      <xdr:spPr>
        <a:xfrm flipV="1">
          <a:off x="2908300" y="16633582"/>
          <a:ext cx="889000" cy="6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169042</xdr:rowOff>
    </xdr:from>
    <xdr:to>
      <xdr:col>15</xdr:col>
      <xdr:colOff>50800</xdr:colOff>
      <xdr:row>97</xdr:row>
      <xdr:rowOff>65650</xdr:rowOff>
    </xdr:to>
    <xdr:cxnSp macro="">
      <xdr:nvCxnSpPr>
        <xdr:cNvPr id="245" name="直線コネクタ 244"/>
        <xdr:cNvCxnSpPr/>
      </xdr:nvCxnSpPr>
      <xdr:spPr>
        <a:xfrm>
          <a:off x="2019300" y="16628242"/>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168405</xdr:rowOff>
    </xdr:from>
    <xdr:to>
      <xdr:col>10</xdr:col>
      <xdr:colOff>114300</xdr:colOff>
      <xdr:row>96</xdr:row>
      <xdr:rowOff>169042</xdr:rowOff>
    </xdr:to>
    <xdr:cxnSp macro="">
      <xdr:nvCxnSpPr>
        <xdr:cNvPr id="248" name="直線コネクタ 247"/>
        <xdr:cNvCxnSpPr/>
      </xdr:nvCxnSpPr>
      <xdr:spPr>
        <a:xfrm>
          <a:off x="1130300" y="16627605"/>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155488</xdr:rowOff>
    </xdr:from>
    <xdr:to>
      <xdr:col>24</xdr:col>
      <xdr:colOff>114300</xdr:colOff>
      <xdr:row>97</xdr:row>
      <xdr:rowOff>85638</xdr:rowOff>
    </xdr:to>
    <xdr:sp macro="" textlink="">
      <xdr:nvSpPr>
        <xdr:cNvPr id="258" name="楕円 257"/>
        <xdr:cNvSpPr/>
      </xdr:nvSpPr>
      <xdr:spPr>
        <a:xfrm>
          <a:off x="4584700" y="166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6915</xdr:rowOff>
    </xdr:from>
    <xdr:ext cx="534377" cy="259045"/>
    <xdr:sp macro="" textlink="">
      <xdr:nvSpPr>
        <xdr:cNvPr id="259" name="衛生費該当値テキスト"/>
        <xdr:cNvSpPr txBox="1"/>
      </xdr:nvSpPr>
      <xdr:spPr>
        <a:xfrm>
          <a:off x="4686300" y="164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123582</xdr:rowOff>
    </xdr:from>
    <xdr:to>
      <xdr:col>20</xdr:col>
      <xdr:colOff>38100</xdr:colOff>
      <xdr:row>97</xdr:row>
      <xdr:rowOff>53732</xdr:rowOff>
    </xdr:to>
    <xdr:sp macro="" textlink="">
      <xdr:nvSpPr>
        <xdr:cNvPr id="260" name="楕円 259"/>
        <xdr:cNvSpPr/>
      </xdr:nvSpPr>
      <xdr:spPr>
        <a:xfrm>
          <a:off x="3746500" y="165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70259</xdr:rowOff>
    </xdr:from>
    <xdr:ext cx="534377" cy="259045"/>
    <xdr:sp macro="" textlink="">
      <xdr:nvSpPr>
        <xdr:cNvPr id="261" name="テキスト ボックス 260"/>
        <xdr:cNvSpPr txBox="1"/>
      </xdr:nvSpPr>
      <xdr:spPr>
        <a:xfrm>
          <a:off x="3530111" y="163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14850</xdr:rowOff>
    </xdr:from>
    <xdr:to>
      <xdr:col>15</xdr:col>
      <xdr:colOff>101600</xdr:colOff>
      <xdr:row>97</xdr:row>
      <xdr:rowOff>116450</xdr:rowOff>
    </xdr:to>
    <xdr:sp macro="" textlink="">
      <xdr:nvSpPr>
        <xdr:cNvPr id="262" name="楕円 261"/>
        <xdr:cNvSpPr/>
      </xdr:nvSpPr>
      <xdr:spPr>
        <a:xfrm>
          <a:off x="2857500" y="166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132977</xdr:rowOff>
    </xdr:from>
    <xdr:ext cx="534377" cy="259045"/>
    <xdr:sp macro="" textlink="">
      <xdr:nvSpPr>
        <xdr:cNvPr id="263" name="テキスト ボックス 262"/>
        <xdr:cNvSpPr txBox="1"/>
      </xdr:nvSpPr>
      <xdr:spPr>
        <a:xfrm>
          <a:off x="2641111" y="1642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118242</xdr:rowOff>
    </xdr:from>
    <xdr:to>
      <xdr:col>10</xdr:col>
      <xdr:colOff>165100</xdr:colOff>
      <xdr:row>97</xdr:row>
      <xdr:rowOff>48392</xdr:rowOff>
    </xdr:to>
    <xdr:sp macro="" textlink="">
      <xdr:nvSpPr>
        <xdr:cNvPr id="264" name="楕円 263"/>
        <xdr:cNvSpPr/>
      </xdr:nvSpPr>
      <xdr:spPr>
        <a:xfrm>
          <a:off x="1968500" y="1657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64919</xdr:rowOff>
    </xdr:from>
    <xdr:ext cx="534377" cy="259045"/>
    <xdr:sp macro="" textlink="">
      <xdr:nvSpPr>
        <xdr:cNvPr id="265" name="テキスト ボックス 264"/>
        <xdr:cNvSpPr txBox="1"/>
      </xdr:nvSpPr>
      <xdr:spPr>
        <a:xfrm>
          <a:off x="1752111" y="163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117605</xdr:rowOff>
    </xdr:from>
    <xdr:to>
      <xdr:col>6</xdr:col>
      <xdr:colOff>38100</xdr:colOff>
      <xdr:row>97</xdr:row>
      <xdr:rowOff>47755</xdr:rowOff>
    </xdr:to>
    <xdr:sp macro="" textlink="">
      <xdr:nvSpPr>
        <xdr:cNvPr id="266" name="楕円 265"/>
        <xdr:cNvSpPr/>
      </xdr:nvSpPr>
      <xdr:spPr>
        <a:xfrm>
          <a:off x="1079500" y="165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64282</xdr:rowOff>
    </xdr:from>
    <xdr:ext cx="534377" cy="259045"/>
    <xdr:sp macro="" textlink="">
      <xdr:nvSpPr>
        <xdr:cNvPr id="267" name="テキスト ボックス 266"/>
        <xdr:cNvSpPr txBox="1"/>
      </xdr:nvSpPr>
      <xdr:spPr>
        <a:xfrm>
          <a:off x="863111" y="163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115697</xdr:rowOff>
    </xdr:from>
    <xdr:to>
      <xdr:col>55</xdr:col>
      <xdr:colOff>0</xdr:colOff>
      <xdr:row>38</xdr:row>
      <xdr:rowOff>122174</xdr:rowOff>
    </xdr:to>
    <xdr:cxnSp macro="">
      <xdr:nvCxnSpPr>
        <xdr:cNvPr id="296" name="直線コネクタ 295"/>
        <xdr:cNvCxnSpPr/>
      </xdr:nvCxnSpPr>
      <xdr:spPr>
        <a:xfrm>
          <a:off x="9639300" y="663079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113411</xdr:rowOff>
    </xdr:from>
    <xdr:to>
      <xdr:col>50</xdr:col>
      <xdr:colOff>114300</xdr:colOff>
      <xdr:row>38</xdr:row>
      <xdr:rowOff>115697</xdr:rowOff>
    </xdr:to>
    <xdr:cxnSp macro="">
      <xdr:nvCxnSpPr>
        <xdr:cNvPr id="299" name="直線コネクタ 298"/>
        <xdr:cNvCxnSpPr/>
      </xdr:nvCxnSpPr>
      <xdr:spPr>
        <a:xfrm>
          <a:off x="8750300" y="66285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109601</xdr:rowOff>
    </xdr:from>
    <xdr:to>
      <xdr:col>45</xdr:col>
      <xdr:colOff>177800</xdr:colOff>
      <xdr:row>38</xdr:row>
      <xdr:rowOff>113411</xdr:rowOff>
    </xdr:to>
    <xdr:cxnSp macro="">
      <xdr:nvCxnSpPr>
        <xdr:cNvPr id="302" name="直線コネクタ 301"/>
        <xdr:cNvCxnSpPr/>
      </xdr:nvCxnSpPr>
      <xdr:spPr>
        <a:xfrm>
          <a:off x="7861300" y="662470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85598</xdr:rowOff>
    </xdr:from>
    <xdr:to>
      <xdr:col>41</xdr:col>
      <xdr:colOff>50800</xdr:colOff>
      <xdr:row>38</xdr:row>
      <xdr:rowOff>109601</xdr:rowOff>
    </xdr:to>
    <xdr:cxnSp macro="">
      <xdr:nvCxnSpPr>
        <xdr:cNvPr id="305" name="直線コネクタ 304"/>
        <xdr:cNvCxnSpPr/>
      </xdr:nvCxnSpPr>
      <xdr:spPr>
        <a:xfrm>
          <a:off x="6972300" y="660069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315" name="楕円 314"/>
        <xdr:cNvSpPr/>
      </xdr:nvSpPr>
      <xdr:spPr>
        <a:xfrm>
          <a:off x="104267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157751</xdr:rowOff>
    </xdr:from>
    <xdr:ext cx="378565" cy="259045"/>
    <xdr:sp macro="" textlink="">
      <xdr:nvSpPr>
        <xdr:cNvPr id="316" name="労働費該当値テキスト"/>
        <xdr:cNvSpPr txBox="1"/>
      </xdr:nvSpPr>
      <xdr:spPr>
        <a:xfrm>
          <a:off x="10528300" y="65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64897</xdr:rowOff>
    </xdr:from>
    <xdr:to>
      <xdr:col>50</xdr:col>
      <xdr:colOff>165100</xdr:colOff>
      <xdr:row>38</xdr:row>
      <xdr:rowOff>166497</xdr:rowOff>
    </xdr:to>
    <xdr:sp macro="" textlink="">
      <xdr:nvSpPr>
        <xdr:cNvPr id="317" name="楕円 316"/>
        <xdr:cNvSpPr/>
      </xdr:nvSpPr>
      <xdr:spPr>
        <a:xfrm>
          <a:off x="9588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157624</xdr:rowOff>
    </xdr:from>
    <xdr:ext cx="378565" cy="259045"/>
    <xdr:sp macro="" textlink="">
      <xdr:nvSpPr>
        <xdr:cNvPr id="318" name="テキスト ボックス 317"/>
        <xdr:cNvSpPr txBox="1"/>
      </xdr:nvSpPr>
      <xdr:spPr>
        <a:xfrm>
          <a:off x="9450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62611</xdr:rowOff>
    </xdr:from>
    <xdr:to>
      <xdr:col>46</xdr:col>
      <xdr:colOff>38100</xdr:colOff>
      <xdr:row>38</xdr:row>
      <xdr:rowOff>164211</xdr:rowOff>
    </xdr:to>
    <xdr:sp macro="" textlink="">
      <xdr:nvSpPr>
        <xdr:cNvPr id="319" name="楕円 318"/>
        <xdr:cNvSpPr/>
      </xdr:nvSpPr>
      <xdr:spPr>
        <a:xfrm>
          <a:off x="869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155338</xdr:rowOff>
    </xdr:from>
    <xdr:ext cx="378565" cy="259045"/>
    <xdr:sp macro="" textlink="">
      <xdr:nvSpPr>
        <xdr:cNvPr id="320" name="テキスト ボックス 319"/>
        <xdr:cNvSpPr txBox="1"/>
      </xdr:nvSpPr>
      <xdr:spPr>
        <a:xfrm>
          <a:off x="8561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58801</xdr:rowOff>
    </xdr:from>
    <xdr:to>
      <xdr:col>41</xdr:col>
      <xdr:colOff>101600</xdr:colOff>
      <xdr:row>38</xdr:row>
      <xdr:rowOff>160401</xdr:rowOff>
    </xdr:to>
    <xdr:sp macro="" textlink="">
      <xdr:nvSpPr>
        <xdr:cNvPr id="321" name="楕円 320"/>
        <xdr:cNvSpPr/>
      </xdr:nvSpPr>
      <xdr:spPr>
        <a:xfrm>
          <a:off x="7810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151528</xdr:rowOff>
    </xdr:from>
    <xdr:ext cx="378565" cy="259045"/>
    <xdr:sp macro="" textlink="">
      <xdr:nvSpPr>
        <xdr:cNvPr id="322" name="テキスト ボックス 321"/>
        <xdr:cNvSpPr txBox="1"/>
      </xdr:nvSpPr>
      <xdr:spPr>
        <a:xfrm>
          <a:off x="7672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34798</xdr:rowOff>
    </xdr:from>
    <xdr:to>
      <xdr:col>36</xdr:col>
      <xdr:colOff>165100</xdr:colOff>
      <xdr:row>38</xdr:row>
      <xdr:rowOff>136398</xdr:rowOff>
    </xdr:to>
    <xdr:sp macro="" textlink="">
      <xdr:nvSpPr>
        <xdr:cNvPr id="323" name="楕円 322"/>
        <xdr:cNvSpPr/>
      </xdr:nvSpPr>
      <xdr:spPr>
        <a:xfrm>
          <a:off x="6921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127525</xdr:rowOff>
    </xdr:from>
    <xdr:ext cx="378565" cy="259045"/>
    <xdr:sp macro="" textlink="">
      <xdr:nvSpPr>
        <xdr:cNvPr id="324" name="テキスト ボックス 323"/>
        <xdr:cNvSpPr txBox="1"/>
      </xdr:nvSpPr>
      <xdr:spPr>
        <a:xfrm>
          <a:off x="6783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76721</xdr:rowOff>
    </xdr:from>
    <xdr:to>
      <xdr:col>55</xdr:col>
      <xdr:colOff>0</xdr:colOff>
      <xdr:row>58</xdr:row>
      <xdr:rowOff>77978</xdr:rowOff>
    </xdr:to>
    <xdr:cxnSp macro="">
      <xdr:nvCxnSpPr>
        <xdr:cNvPr id="353" name="直線コネクタ 352"/>
        <xdr:cNvCxnSpPr/>
      </xdr:nvCxnSpPr>
      <xdr:spPr>
        <a:xfrm flipV="1">
          <a:off x="9639300" y="10020821"/>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48831</xdr:rowOff>
    </xdr:from>
    <xdr:to>
      <xdr:col>50</xdr:col>
      <xdr:colOff>114300</xdr:colOff>
      <xdr:row>58</xdr:row>
      <xdr:rowOff>77978</xdr:rowOff>
    </xdr:to>
    <xdr:cxnSp macro="">
      <xdr:nvCxnSpPr>
        <xdr:cNvPr id="356" name="直線コネクタ 355"/>
        <xdr:cNvCxnSpPr/>
      </xdr:nvCxnSpPr>
      <xdr:spPr>
        <a:xfrm>
          <a:off x="8750300" y="9992931"/>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39306</xdr:rowOff>
    </xdr:from>
    <xdr:to>
      <xdr:col>45</xdr:col>
      <xdr:colOff>177800</xdr:colOff>
      <xdr:row>58</xdr:row>
      <xdr:rowOff>48831</xdr:rowOff>
    </xdr:to>
    <xdr:cxnSp macro="">
      <xdr:nvCxnSpPr>
        <xdr:cNvPr id="359" name="直線コネクタ 358"/>
        <xdr:cNvCxnSpPr/>
      </xdr:nvCxnSpPr>
      <xdr:spPr>
        <a:xfrm>
          <a:off x="7861300" y="998340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69329</xdr:rowOff>
    </xdr:from>
    <xdr:to>
      <xdr:col>41</xdr:col>
      <xdr:colOff>50800</xdr:colOff>
      <xdr:row>58</xdr:row>
      <xdr:rowOff>39306</xdr:rowOff>
    </xdr:to>
    <xdr:cxnSp macro="">
      <xdr:nvCxnSpPr>
        <xdr:cNvPr id="362" name="直線コネクタ 361"/>
        <xdr:cNvCxnSpPr/>
      </xdr:nvCxnSpPr>
      <xdr:spPr>
        <a:xfrm>
          <a:off x="6972300" y="9499079"/>
          <a:ext cx="889000" cy="4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6" name="テキスト ボックス 365"/>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25921</xdr:rowOff>
    </xdr:from>
    <xdr:to>
      <xdr:col>55</xdr:col>
      <xdr:colOff>50800</xdr:colOff>
      <xdr:row>58</xdr:row>
      <xdr:rowOff>127521</xdr:rowOff>
    </xdr:to>
    <xdr:sp macro="" textlink="">
      <xdr:nvSpPr>
        <xdr:cNvPr id="372" name="楕円 371"/>
        <xdr:cNvSpPr/>
      </xdr:nvSpPr>
      <xdr:spPr>
        <a:xfrm>
          <a:off x="10426700" y="99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48798</xdr:rowOff>
    </xdr:from>
    <xdr:ext cx="469744" cy="259045"/>
    <xdr:sp macro="" textlink="">
      <xdr:nvSpPr>
        <xdr:cNvPr id="373" name="農林水産業費該当値テキスト"/>
        <xdr:cNvSpPr txBox="1"/>
      </xdr:nvSpPr>
      <xdr:spPr>
        <a:xfrm>
          <a:off x="10528300" y="982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27178</xdr:rowOff>
    </xdr:from>
    <xdr:to>
      <xdr:col>50</xdr:col>
      <xdr:colOff>165100</xdr:colOff>
      <xdr:row>58</xdr:row>
      <xdr:rowOff>128778</xdr:rowOff>
    </xdr:to>
    <xdr:sp macro="" textlink="">
      <xdr:nvSpPr>
        <xdr:cNvPr id="374" name="楕円 373"/>
        <xdr:cNvSpPr/>
      </xdr:nvSpPr>
      <xdr:spPr>
        <a:xfrm>
          <a:off x="9588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145305</xdr:rowOff>
    </xdr:from>
    <xdr:ext cx="469744" cy="259045"/>
    <xdr:sp macro="" textlink="">
      <xdr:nvSpPr>
        <xdr:cNvPr id="375" name="テキスト ボックス 374"/>
        <xdr:cNvSpPr txBox="1"/>
      </xdr:nvSpPr>
      <xdr:spPr>
        <a:xfrm>
          <a:off x="9404428" y="974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169481</xdr:rowOff>
    </xdr:from>
    <xdr:to>
      <xdr:col>46</xdr:col>
      <xdr:colOff>38100</xdr:colOff>
      <xdr:row>58</xdr:row>
      <xdr:rowOff>99631</xdr:rowOff>
    </xdr:to>
    <xdr:sp macro="" textlink="">
      <xdr:nvSpPr>
        <xdr:cNvPr id="376" name="楕円 375"/>
        <xdr:cNvSpPr/>
      </xdr:nvSpPr>
      <xdr:spPr>
        <a:xfrm>
          <a:off x="8699500" y="9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116158</xdr:rowOff>
    </xdr:from>
    <xdr:ext cx="469744" cy="259045"/>
    <xdr:sp macro="" textlink="">
      <xdr:nvSpPr>
        <xdr:cNvPr id="377" name="テキスト ボックス 376"/>
        <xdr:cNvSpPr txBox="1"/>
      </xdr:nvSpPr>
      <xdr:spPr>
        <a:xfrm>
          <a:off x="8515428" y="97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159956</xdr:rowOff>
    </xdr:from>
    <xdr:to>
      <xdr:col>41</xdr:col>
      <xdr:colOff>101600</xdr:colOff>
      <xdr:row>58</xdr:row>
      <xdr:rowOff>90106</xdr:rowOff>
    </xdr:to>
    <xdr:sp macro="" textlink="">
      <xdr:nvSpPr>
        <xdr:cNvPr id="378" name="楕円 377"/>
        <xdr:cNvSpPr/>
      </xdr:nvSpPr>
      <xdr:spPr>
        <a:xfrm>
          <a:off x="7810500" y="99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106633</xdr:rowOff>
    </xdr:from>
    <xdr:ext cx="469744" cy="259045"/>
    <xdr:sp macro="" textlink="">
      <xdr:nvSpPr>
        <xdr:cNvPr id="379" name="テキスト ボックス 378"/>
        <xdr:cNvSpPr txBox="1"/>
      </xdr:nvSpPr>
      <xdr:spPr>
        <a:xfrm>
          <a:off x="7626428" y="970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18529</xdr:rowOff>
    </xdr:from>
    <xdr:to>
      <xdr:col>36</xdr:col>
      <xdr:colOff>165100</xdr:colOff>
      <xdr:row>55</xdr:row>
      <xdr:rowOff>120129</xdr:rowOff>
    </xdr:to>
    <xdr:sp macro="" textlink="">
      <xdr:nvSpPr>
        <xdr:cNvPr id="380" name="楕円 379"/>
        <xdr:cNvSpPr/>
      </xdr:nvSpPr>
      <xdr:spPr>
        <a:xfrm>
          <a:off x="6921500" y="94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136656</xdr:rowOff>
    </xdr:from>
    <xdr:ext cx="534377" cy="259045"/>
    <xdr:sp macro="" textlink="">
      <xdr:nvSpPr>
        <xdr:cNvPr id="381" name="テキスト ボックス 380"/>
        <xdr:cNvSpPr txBox="1"/>
      </xdr:nvSpPr>
      <xdr:spPr>
        <a:xfrm>
          <a:off x="6705111" y="92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167452</xdr:rowOff>
    </xdr:from>
    <xdr:to>
      <xdr:col>55</xdr:col>
      <xdr:colOff>0</xdr:colOff>
      <xdr:row>77</xdr:row>
      <xdr:rowOff>59142</xdr:rowOff>
    </xdr:to>
    <xdr:cxnSp macro="">
      <xdr:nvCxnSpPr>
        <xdr:cNvPr id="408" name="直線コネクタ 407"/>
        <xdr:cNvCxnSpPr/>
      </xdr:nvCxnSpPr>
      <xdr:spPr>
        <a:xfrm flipV="1">
          <a:off x="9639300" y="13197652"/>
          <a:ext cx="8382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59142</xdr:rowOff>
    </xdr:from>
    <xdr:to>
      <xdr:col>50</xdr:col>
      <xdr:colOff>114300</xdr:colOff>
      <xdr:row>77</xdr:row>
      <xdr:rowOff>61519</xdr:rowOff>
    </xdr:to>
    <xdr:cxnSp macro="">
      <xdr:nvCxnSpPr>
        <xdr:cNvPr id="411" name="直線コネクタ 410"/>
        <xdr:cNvCxnSpPr/>
      </xdr:nvCxnSpPr>
      <xdr:spPr>
        <a:xfrm flipV="1">
          <a:off x="8750300" y="13260792"/>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170607</xdr:rowOff>
    </xdr:from>
    <xdr:to>
      <xdr:col>45</xdr:col>
      <xdr:colOff>177800</xdr:colOff>
      <xdr:row>77</xdr:row>
      <xdr:rowOff>61519</xdr:rowOff>
    </xdr:to>
    <xdr:cxnSp macro="">
      <xdr:nvCxnSpPr>
        <xdr:cNvPr id="414" name="直線コネクタ 413"/>
        <xdr:cNvCxnSpPr/>
      </xdr:nvCxnSpPr>
      <xdr:spPr>
        <a:xfrm>
          <a:off x="7861300" y="13200807"/>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170607</xdr:rowOff>
    </xdr:from>
    <xdr:to>
      <xdr:col>41</xdr:col>
      <xdr:colOff>50800</xdr:colOff>
      <xdr:row>77</xdr:row>
      <xdr:rowOff>124338</xdr:rowOff>
    </xdr:to>
    <xdr:cxnSp macro="">
      <xdr:nvCxnSpPr>
        <xdr:cNvPr id="417" name="直線コネクタ 416"/>
        <xdr:cNvCxnSpPr/>
      </xdr:nvCxnSpPr>
      <xdr:spPr>
        <a:xfrm flipV="1">
          <a:off x="6972300" y="13200807"/>
          <a:ext cx="889000" cy="1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116652</xdr:rowOff>
    </xdr:from>
    <xdr:to>
      <xdr:col>55</xdr:col>
      <xdr:colOff>50800</xdr:colOff>
      <xdr:row>77</xdr:row>
      <xdr:rowOff>46802</xdr:rowOff>
    </xdr:to>
    <xdr:sp macro="" textlink="">
      <xdr:nvSpPr>
        <xdr:cNvPr id="427" name="楕円 426"/>
        <xdr:cNvSpPr/>
      </xdr:nvSpPr>
      <xdr:spPr>
        <a:xfrm>
          <a:off x="10426700" y="131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139529</xdr:rowOff>
    </xdr:from>
    <xdr:ext cx="469744" cy="259045"/>
    <xdr:sp macro="" textlink="">
      <xdr:nvSpPr>
        <xdr:cNvPr id="428" name="商工費該当値テキスト"/>
        <xdr:cNvSpPr txBox="1"/>
      </xdr:nvSpPr>
      <xdr:spPr>
        <a:xfrm>
          <a:off x="10528300" y="1299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8342</xdr:rowOff>
    </xdr:from>
    <xdr:to>
      <xdr:col>50</xdr:col>
      <xdr:colOff>165100</xdr:colOff>
      <xdr:row>77</xdr:row>
      <xdr:rowOff>109942</xdr:rowOff>
    </xdr:to>
    <xdr:sp macro="" textlink="">
      <xdr:nvSpPr>
        <xdr:cNvPr id="429" name="楕円 428"/>
        <xdr:cNvSpPr/>
      </xdr:nvSpPr>
      <xdr:spPr>
        <a:xfrm>
          <a:off x="9588500" y="132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101069</xdr:rowOff>
    </xdr:from>
    <xdr:ext cx="469744" cy="259045"/>
    <xdr:sp macro="" textlink="">
      <xdr:nvSpPr>
        <xdr:cNvPr id="430" name="テキスト ボックス 429"/>
        <xdr:cNvSpPr txBox="1"/>
      </xdr:nvSpPr>
      <xdr:spPr>
        <a:xfrm>
          <a:off x="9404428" y="1330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10719</xdr:rowOff>
    </xdr:from>
    <xdr:to>
      <xdr:col>46</xdr:col>
      <xdr:colOff>38100</xdr:colOff>
      <xdr:row>77</xdr:row>
      <xdr:rowOff>112319</xdr:rowOff>
    </xdr:to>
    <xdr:sp macro="" textlink="">
      <xdr:nvSpPr>
        <xdr:cNvPr id="431" name="楕円 430"/>
        <xdr:cNvSpPr/>
      </xdr:nvSpPr>
      <xdr:spPr>
        <a:xfrm>
          <a:off x="8699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103446</xdr:rowOff>
    </xdr:from>
    <xdr:ext cx="469744" cy="259045"/>
    <xdr:sp macro="" textlink="">
      <xdr:nvSpPr>
        <xdr:cNvPr id="432" name="テキスト ボックス 431"/>
        <xdr:cNvSpPr txBox="1"/>
      </xdr:nvSpPr>
      <xdr:spPr>
        <a:xfrm>
          <a:off x="8515428" y="1330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119807</xdr:rowOff>
    </xdr:from>
    <xdr:to>
      <xdr:col>41</xdr:col>
      <xdr:colOff>101600</xdr:colOff>
      <xdr:row>77</xdr:row>
      <xdr:rowOff>49957</xdr:rowOff>
    </xdr:to>
    <xdr:sp macro="" textlink="">
      <xdr:nvSpPr>
        <xdr:cNvPr id="433" name="楕円 432"/>
        <xdr:cNvSpPr/>
      </xdr:nvSpPr>
      <xdr:spPr>
        <a:xfrm>
          <a:off x="7810500" y="1315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66484</xdr:rowOff>
    </xdr:from>
    <xdr:ext cx="469744" cy="259045"/>
    <xdr:sp macro="" textlink="">
      <xdr:nvSpPr>
        <xdr:cNvPr id="434" name="テキスト ボックス 433"/>
        <xdr:cNvSpPr txBox="1"/>
      </xdr:nvSpPr>
      <xdr:spPr>
        <a:xfrm>
          <a:off x="7626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73538</xdr:rowOff>
    </xdr:from>
    <xdr:to>
      <xdr:col>36</xdr:col>
      <xdr:colOff>165100</xdr:colOff>
      <xdr:row>78</xdr:row>
      <xdr:rowOff>3688</xdr:rowOff>
    </xdr:to>
    <xdr:sp macro="" textlink="">
      <xdr:nvSpPr>
        <xdr:cNvPr id="435" name="楕円 434"/>
        <xdr:cNvSpPr/>
      </xdr:nvSpPr>
      <xdr:spPr>
        <a:xfrm>
          <a:off x="6921500" y="132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166265</xdr:rowOff>
    </xdr:from>
    <xdr:ext cx="469744" cy="259045"/>
    <xdr:sp macro="" textlink="">
      <xdr:nvSpPr>
        <xdr:cNvPr id="436" name="テキスト ボックス 435"/>
        <xdr:cNvSpPr txBox="1"/>
      </xdr:nvSpPr>
      <xdr:spPr>
        <a:xfrm>
          <a:off x="6737428" y="1336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110722</xdr:rowOff>
    </xdr:from>
    <xdr:to>
      <xdr:col>55</xdr:col>
      <xdr:colOff>0</xdr:colOff>
      <xdr:row>97</xdr:row>
      <xdr:rowOff>167219</xdr:rowOff>
    </xdr:to>
    <xdr:cxnSp macro="">
      <xdr:nvCxnSpPr>
        <xdr:cNvPr id="463" name="直線コネクタ 462"/>
        <xdr:cNvCxnSpPr/>
      </xdr:nvCxnSpPr>
      <xdr:spPr>
        <a:xfrm flipV="1">
          <a:off x="9639300" y="16741372"/>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167219</xdr:rowOff>
    </xdr:from>
    <xdr:to>
      <xdr:col>50</xdr:col>
      <xdr:colOff>114300</xdr:colOff>
      <xdr:row>98</xdr:row>
      <xdr:rowOff>12091</xdr:rowOff>
    </xdr:to>
    <xdr:cxnSp macro="">
      <xdr:nvCxnSpPr>
        <xdr:cNvPr id="466" name="直線コネクタ 465"/>
        <xdr:cNvCxnSpPr/>
      </xdr:nvCxnSpPr>
      <xdr:spPr>
        <a:xfrm flipV="1">
          <a:off x="8750300" y="16797869"/>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12091</xdr:rowOff>
    </xdr:from>
    <xdr:to>
      <xdr:col>45</xdr:col>
      <xdr:colOff>177800</xdr:colOff>
      <xdr:row>98</xdr:row>
      <xdr:rowOff>13001</xdr:rowOff>
    </xdr:to>
    <xdr:cxnSp macro="">
      <xdr:nvCxnSpPr>
        <xdr:cNvPr id="469" name="直線コネクタ 468"/>
        <xdr:cNvCxnSpPr/>
      </xdr:nvCxnSpPr>
      <xdr:spPr>
        <a:xfrm flipV="1">
          <a:off x="7861300" y="16814191"/>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13001</xdr:rowOff>
    </xdr:from>
    <xdr:to>
      <xdr:col>41</xdr:col>
      <xdr:colOff>50800</xdr:colOff>
      <xdr:row>98</xdr:row>
      <xdr:rowOff>28248</xdr:rowOff>
    </xdr:to>
    <xdr:cxnSp macro="">
      <xdr:nvCxnSpPr>
        <xdr:cNvPr id="472" name="直線コネクタ 471"/>
        <xdr:cNvCxnSpPr/>
      </xdr:nvCxnSpPr>
      <xdr:spPr>
        <a:xfrm flipV="1">
          <a:off x="6972300" y="16815101"/>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59922</xdr:rowOff>
    </xdr:from>
    <xdr:to>
      <xdr:col>55</xdr:col>
      <xdr:colOff>50800</xdr:colOff>
      <xdr:row>97</xdr:row>
      <xdr:rowOff>161522</xdr:rowOff>
    </xdr:to>
    <xdr:sp macro="" textlink="">
      <xdr:nvSpPr>
        <xdr:cNvPr id="482" name="楕円 481"/>
        <xdr:cNvSpPr/>
      </xdr:nvSpPr>
      <xdr:spPr>
        <a:xfrm>
          <a:off x="10426700" y="16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82799</xdr:rowOff>
    </xdr:from>
    <xdr:ext cx="534377" cy="259045"/>
    <xdr:sp macro="" textlink="">
      <xdr:nvSpPr>
        <xdr:cNvPr id="483" name="土木費該当値テキスト"/>
        <xdr:cNvSpPr txBox="1"/>
      </xdr:nvSpPr>
      <xdr:spPr>
        <a:xfrm>
          <a:off x="10528300" y="165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116419</xdr:rowOff>
    </xdr:from>
    <xdr:to>
      <xdr:col>50</xdr:col>
      <xdr:colOff>165100</xdr:colOff>
      <xdr:row>98</xdr:row>
      <xdr:rowOff>46569</xdr:rowOff>
    </xdr:to>
    <xdr:sp macro="" textlink="">
      <xdr:nvSpPr>
        <xdr:cNvPr id="484" name="楕円 483"/>
        <xdr:cNvSpPr/>
      </xdr:nvSpPr>
      <xdr:spPr>
        <a:xfrm>
          <a:off x="9588500" y="167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37696</xdr:rowOff>
    </xdr:from>
    <xdr:ext cx="534377" cy="259045"/>
    <xdr:sp macro="" textlink="">
      <xdr:nvSpPr>
        <xdr:cNvPr id="485" name="テキスト ボックス 484"/>
        <xdr:cNvSpPr txBox="1"/>
      </xdr:nvSpPr>
      <xdr:spPr>
        <a:xfrm>
          <a:off x="9372111" y="168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132741</xdr:rowOff>
    </xdr:from>
    <xdr:to>
      <xdr:col>46</xdr:col>
      <xdr:colOff>38100</xdr:colOff>
      <xdr:row>98</xdr:row>
      <xdr:rowOff>62891</xdr:rowOff>
    </xdr:to>
    <xdr:sp macro="" textlink="">
      <xdr:nvSpPr>
        <xdr:cNvPr id="486" name="楕円 485"/>
        <xdr:cNvSpPr/>
      </xdr:nvSpPr>
      <xdr:spPr>
        <a:xfrm>
          <a:off x="8699500" y="167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54018</xdr:rowOff>
    </xdr:from>
    <xdr:ext cx="534377" cy="259045"/>
    <xdr:sp macro="" textlink="">
      <xdr:nvSpPr>
        <xdr:cNvPr id="487" name="テキスト ボックス 486"/>
        <xdr:cNvSpPr txBox="1"/>
      </xdr:nvSpPr>
      <xdr:spPr>
        <a:xfrm>
          <a:off x="8483111" y="168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133651</xdr:rowOff>
    </xdr:from>
    <xdr:to>
      <xdr:col>41</xdr:col>
      <xdr:colOff>101600</xdr:colOff>
      <xdr:row>98</xdr:row>
      <xdr:rowOff>63801</xdr:rowOff>
    </xdr:to>
    <xdr:sp macro="" textlink="">
      <xdr:nvSpPr>
        <xdr:cNvPr id="488" name="楕円 487"/>
        <xdr:cNvSpPr/>
      </xdr:nvSpPr>
      <xdr:spPr>
        <a:xfrm>
          <a:off x="7810500" y="167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54928</xdr:rowOff>
    </xdr:from>
    <xdr:ext cx="534377" cy="259045"/>
    <xdr:sp macro="" textlink="">
      <xdr:nvSpPr>
        <xdr:cNvPr id="489" name="テキスト ボックス 488"/>
        <xdr:cNvSpPr txBox="1"/>
      </xdr:nvSpPr>
      <xdr:spPr>
        <a:xfrm>
          <a:off x="7594111" y="168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148898</xdr:rowOff>
    </xdr:from>
    <xdr:to>
      <xdr:col>36</xdr:col>
      <xdr:colOff>165100</xdr:colOff>
      <xdr:row>98</xdr:row>
      <xdr:rowOff>79048</xdr:rowOff>
    </xdr:to>
    <xdr:sp macro="" textlink="">
      <xdr:nvSpPr>
        <xdr:cNvPr id="490" name="楕円 489"/>
        <xdr:cNvSpPr/>
      </xdr:nvSpPr>
      <xdr:spPr>
        <a:xfrm>
          <a:off x="6921500" y="167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70175</xdr:rowOff>
    </xdr:from>
    <xdr:ext cx="534377" cy="259045"/>
    <xdr:sp macro="" textlink="">
      <xdr:nvSpPr>
        <xdr:cNvPr id="491" name="テキスト ボックス 490"/>
        <xdr:cNvSpPr txBox="1"/>
      </xdr:nvSpPr>
      <xdr:spPr>
        <a:xfrm>
          <a:off x="6705111" y="168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51460</xdr:rowOff>
    </xdr:from>
    <xdr:to>
      <xdr:col>85</xdr:col>
      <xdr:colOff>127000</xdr:colOff>
      <xdr:row>38</xdr:row>
      <xdr:rowOff>87442</xdr:rowOff>
    </xdr:to>
    <xdr:cxnSp macro="">
      <xdr:nvCxnSpPr>
        <xdr:cNvPr id="519" name="直線コネクタ 518"/>
        <xdr:cNvCxnSpPr/>
      </xdr:nvCxnSpPr>
      <xdr:spPr>
        <a:xfrm flipV="1">
          <a:off x="15481300" y="6566560"/>
          <a:ext cx="8382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57633</xdr:rowOff>
    </xdr:from>
    <xdr:to>
      <xdr:col>81</xdr:col>
      <xdr:colOff>50800</xdr:colOff>
      <xdr:row>38</xdr:row>
      <xdr:rowOff>87442</xdr:rowOff>
    </xdr:to>
    <xdr:cxnSp macro="">
      <xdr:nvCxnSpPr>
        <xdr:cNvPr id="522" name="直線コネクタ 521"/>
        <xdr:cNvCxnSpPr/>
      </xdr:nvCxnSpPr>
      <xdr:spPr>
        <a:xfrm>
          <a:off x="14592300" y="6572733"/>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57633</xdr:rowOff>
    </xdr:from>
    <xdr:to>
      <xdr:col>76</xdr:col>
      <xdr:colOff>114300</xdr:colOff>
      <xdr:row>38</xdr:row>
      <xdr:rowOff>91100</xdr:rowOff>
    </xdr:to>
    <xdr:cxnSp macro="">
      <xdr:nvCxnSpPr>
        <xdr:cNvPr id="525" name="直線コネクタ 524"/>
        <xdr:cNvCxnSpPr/>
      </xdr:nvCxnSpPr>
      <xdr:spPr>
        <a:xfrm flipV="1">
          <a:off x="13703300" y="6572733"/>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91100</xdr:rowOff>
    </xdr:from>
    <xdr:to>
      <xdr:col>71</xdr:col>
      <xdr:colOff>177800</xdr:colOff>
      <xdr:row>38</xdr:row>
      <xdr:rowOff>94986</xdr:rowOff>
    </xdr:to>
    <xdr:cxnSp macro="">
      <xdr:nvCxnSpPr>
        <xdr:cNvPr id="528" name="直線コネクタ 527"/>
        <xdr:cNvCxnSpPr/>
      </xdr:nvCxnSpPr>
      <xdr:spPr>
        <a:xfrm flipV="1">
          <a:off x="12814300" y="660620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660</xdr:rowOff>
    </xdr:from>
    <xdr:to>
      <xdr:col>85</xdr:col>
      <xdr:colOff>177800</xdr:colOff>
      <xdr:row>38</xdr:row>
      <xdr:rowOff>102260</xdr:rowOff>
    </xdr:to>
    <xdr:sp macro="" textlink="">
      <xdr:nvSpPr>
        <xdr:cNvPr id="538" name="楕円 537"/>
        <xdr:cNvSpPr/>
      </xdr:nvSpPr>
      <xdr:spPr>
        <a:xfrm>
          <a:off x="162687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150537</xdr:rowOff>
    </xdr:from>
    <xdr:ext cx="534377" cy="259045"/>
    <xdr:sp macro="" textlink="">
      <xdr:nvSpPr>
        <xdr:cNvPr id="539" name="消防費該当値テキスト"/>
        <xdr:cNvSpPr txBox="1"/>
      </xdr:nvSpPr>
      <xdr:spPr>
        <a:xfrm>
          <a:off x="16370300" y="64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36642</xdr:rowOff>
    </xdr:from>
    <xdr:to>
      <xdr:col>81</xdr:col>
      <xdr:colOff>101600</xdr:colOff>
      <xdr:row>38</xdr:row>
      <xdr:rowOff>138242</xdr:rowOff>
    </xdr:to>
    <xdr:sp macro="" textlink="">
      <xdr:nvSpPr>
        <xdr:cNvPr id="540" name="楕円 539"/>
        <xdr:cNvSpPr/>
      </xdr:nvSpPr>
      <xdr:spPr>
        <a:xfrm>
          <a:off x="154305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129369</xdr:rowOff>
    </xdr:from>
    <xdr:ext cx="534377" cy="259045"/>
    <xdr:sp macro="" textlink="">
      <xdr:nvSpPr>
        <xdr:cNvPr id="541" name="テキスト ボックス 540"/>
        <xdr:cNvSpPr txBox="1"/>
      </xdr:nvSpPr>
      <xdr:spPr>
        <a:xfrm>
          <a:off x="15214111" y="66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6833</xdr:rowOff>
    </xdr:from>
    <xdr:to>
      <xdr:col>76</xdr:col>
      <xdr:colOff>165100</xdr:colOff>
      <xdr:row>38</xdr:row>
      <xdr:rowOff>108433</xdr:rowOff>
    </xdr:to>
    <xdr:sp macro="" textlink="">
      <xdr:nvSpPr>
        <xdr:cNvPr id="542" name="楕円 541"/>
        <xdr:cNvSpPr/>
      </xdr:nvSpPr>
      <xdr:spPr>
        <a:xfrm>
          <a:off x="14541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99560</xdr:rowOff>
    </xdr:from>
    <xdr:ext cx="534377" cy="259045"/>
    <xdr:sp macro="" textlink="">
      <xdr:nvSpPr>
        <xdr:cNvPr id="543" name="テキスト ボックス 542"/>
        <xdr:cNvSpPr txBox="1"/>
      </xdr:nvSpPr>
      <xdr:spPr>
        <a:xfrm>
          <a:off x="14325111" y="66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40300</xdr:rowOff>
    </xdr:from>
    <xdr:to>
      <xdr:col>72</xdr:col>
      <xdr:colOff>38100</xdr:colOff>
      <xdr:row>38</xdr:row>
      <xdr:rowOff>141900</xdr:rowOff>
    </xdr:to>
    <xdr:sp macro="" textlink="">
      <xdr:nvSpPr>
        <xdr:cNvPr id="544" name="楕円 543"/>
        <xdr:cNvSpPr/>
      </xdr:nvSpPr>
      <xdr:spPr>
        <a:xfrm>
          <a:off x="13652500" y="65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133027</xdr:rowOff>
    </xdr:from>
    <xdr:ext cx="534377" cy="259045"/>
    <xdr:sp macro="" textlink="">
      <xdr:nvSpPr>
        <xdr:cNvPr id="545" name="テキスト ボックス 544"/>
        <xdr:cNvSpPr txBox="1"/>
      </xdr:nvSpPr>
      <xdr:spPr>
        <a:xfrm>
          <a:off x="13436111" y="66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44186</xdr:rowOff>
    </xdr:from>
    <xdr:to>
      <xdr:col>67</xdr:col>
      <xdr:colOff>101600</xdr:colOff>
      <xdr:row>38</xdr:row>
      <xdr:rowOff>145786</xdr:rowOff>
    </xdr:to>
    <xdr:sp macro="" textlink="">
      <xdr:nvSpPr>
        <xdr:cNvPr id="546" name="楕円 545"/>
        <xdr:cNvSpPr/>
      </xdr:nvSpPr>
      <xdr:spPr>
        <a:xfrm>
          <a:off x="12763500" y="6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136913</xdr:rowOff>
    </xdr:from>
    <xdr:ext cx="534377" cy="259045"/>
    <xdr:sp macro="" textlink="">
      <xdr:nvSpPr>
        <xdr:cNvPr id="547" name="テキスト ボックス 546"/>
        <xdr:cNvSpPr txBox="1"/>
      </xdr:nvSpPr>
      <xdr:spPr>
        <a:xfrm>
          <a:off x="12547111" y="665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151968</xdr:rowOff>
    </xdr:from>
    <xdr:to>
      <xdr:col>85</xdr:col>
      <xdr:colOff>127000</xdr:colOff>
      <xdr:row>59</xdr:row>
      <xdr:rowOff>34468</xdr:rowOff>
    </xdr:to>
    <xdr:cxnSp macro="">
      <xdr:nvCxnSpPr>
        <xdr:cNvPr id="577" name="直線コネクタ 576"/>
        <xdr:cNvCxnSpPr/>
      </xdr:nvCxnSpPr>
      <xdr:spPr>
        <a:xfrm flipV="1">
          <a:off x="15481300" y="9924618"/>
          <a:ext cx="8382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11437</xdr:rowOff>
    </xdr:from>
    <xdr:to>
      <xdr:col>81</xdr:col>
      <xdr:colOff>50800</xdr:colOff>
      <xdr:row>59</xdr:row>
      <xdr:rowOff>34468</xdr:rowOff>
    </xdr:to>
    <xdr:cxnSp macro="">
      <xdr:nvCxnSpPr>
        <xdr:cNvPr id="580" name="直線コネクタ 579"/>
        <xdr:cNvCxnSpPr/>
      </xdr:nvCxnSpPr>
      <xdr:spPr>
        <a:xfrm>
          <a:off x="14592300" y="10126987"/>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136233</xdr:rowOff>
    </xdr:from>
    <xdr:to>
      <xdr:col>76</xdr:col>
      <xdr:colOff>114300</xdr:colOff>
      <xdr:row>59</xdr:row>
      <xdr:rowOff>11437</xdr:rowOff>
    </xdr:to>
    <xdr:cxnSp macro="">
      <xdr:nvCxnSpPr>
        <xdr:cNvPr id="583" name="直線コネクタ 582"/>
        <xdr:cNvCxnSpPr/>
      </xdr:nvCxnSpPr>
      <xdr:spPr>
        <a:xfrm>
          <a:off x="13703300" y="10080333"/>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136233</xdr:rowOff>
    </xdr:from>
    <xdr:to>
      <xdr:col>71</xdr:col>
      <xdr:colOff>177800</xdr:colOff>
      <xdr:row>59</xdr:row>
      <xdr:rowOff>13227</xdr:rowOff>
    </xdr:to>
    <xdr:cxnSp macro="">
      <xdr:nvCxnSpPr>
        <xdr:cNvPr id="586" name="直線コネクタ 585"/>
        <xdr:cNvCxnSpPr/>
      </xdr:nvCxnSpPr>
      <xdr:spPr>
        <a:xfrm flipV="1">
          <a:off x="12814300" y="10080333"/>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101168</xdr:rowOff>
    </xdr:from>
    <xdr:to>
      <xdr:col>85</xdr:col>
      <xdr:colOff>177800</xdr:colOff>
      <xdr:row>58</xdr:row>
      <xdr:rowOff>31318</xdr:rowOff>
    </xdr:to>
    <xdr:sp macro="" textlink="">
      <xdr:nvSpPr>
        <xdr:cNvPr id="596" name="楕円 595"/>
        <xdr:cNvSpPr/>
      </xdr:nvSpPr>
      <xdr:spPr>
        <a:xfrm>
          <a:off x="16268700" y="98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16095</xdr:rowOff>
    </xdr:from>
    <xdr:ext cx="534377" cy="259045"/>
    <xdr:sp macro="" textlink="">
      <xdr:nvSpPr>
        <xdr:cNvPr id="597" name="教育費該当値テキスト"/>
        <xdr:cNvSpPr txBox="1"/>
      </xdr:nvSpPr>
      <xdr:spPr>
        <a:xfrm>
          <a:off x="16370300" y="97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155118</xdr:rowOff>
    </xdr:from>
    <xdr:to>
      <xdr:col>81</xdr:col>
      <xdr:colOff>101600</xdr:colOff>
      <xdr:row>59</xdr:row>
      <xdr:rowOff>85268</xdr:rowOff>
    </xdr:to>
    <xdr:sp macro="" textlink="">
      <xdr:nvSpPr>
        <xdr:cNvPr id="598" name="楕円 597"/>
        <xdr:cNvSpPr/>
      </xdr:nvSpPr>
      <xdr:spPr>
        <a:xfrm>
          <a:off x="15430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76395</xdr:rowOff>
    </xdr:from>
    <xdr:ext cx="534377" cy="259045"/>
    <xdr:sp macro="" textlink="">
      <xdr:nvSpPr>
        <xdr:cNvPr id="599" name="テキスト ボックス 598"/>
        <xdr:cNvSpPr txBox="1"/>
      </xdr:nvSpPr>
      <xdr:spPr>
        <a:xfrm>
          <a:off x="15214111" y="101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132087</xdr:rowOff>
    </xdr:from>
    <xdr:to>
      <xdr:col>76</xdr:col>
      <xdr:colOff>165100</xdr:colOff>
      <xdr:row>59</xdr:row>
      <xdr:rowOff>62237</xdr:rowOff>
    </xdr:to>
    <xdr:sp macro="" textlink="">
      <xdr:nvSpPr>
        <xdr:cNvPr id="600" name="楕円 599"/>
        <xdr:cNvSpPr/>
      </xdr:nvSpPr>
      <xdr:spPr>
        <a:xfrm>
          <a:off x="145415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53364</xdr:rowOff>
    </xdr:from>
    <xdr:ext cx="534377" cy="259045"/>
    <xdr:sp macro="" textlink="">
      <xdr:nvSpPr>
        <xdr:cNvPr id="601" name="テキスト ボックス 600"/>
        <xdr:cNvSpPr txBox="1"/>
      </xdr:nvSpPr>
      <xdr:spPr>
        <a:xfrm>
          <a:off x="14325111" y="101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85433</xdr:rowOff>
    </xdr:from>
    <xdr:to>
      <xdr:col>72</xdr:col>
      <xdr:colOff>38100</xdr:colOff>
      <xdr:row>59</xdr:row>
      <xdr:rowOff>15583</xdr:rowOff>
    </xdr:to>
    <xdr:sp macro="" textlink="">
      <xdr:nvSpPr>
        <xdr:cNvPr id="602" name="楕円 601"/>
        <xdr:cNvSpPr/>
      </xdr:nvSpPr>
      <xdr:spPr>
        <a:xfrm>
          <a:off x="13652500" y="100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6710</xdr:rowOff>
    </xdr:from>
    <xdr:ext cx="534377" cy="259045"/>
    <xdr:sp macro="" textlink="">
      <xdr:nvSpPr>
        <xdr:cNvPr id="603" name="テキスト ボックス 602"/>
        <xdr:cNvSpPr txBox="1"/>
      </xdr:nvSpPr>
      <xdr:spPr>
        <a:xfrm>
          <a:off x="13436111" y="101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133877</xdr:rowOff>
    </xdr:from>
    <xdr:to>
      <xdr:col>67</xdr:col>
      <xdr:colOff>101600</xdr:colOff>
      <xdr:row>59</xdr:row>
      <xdr:rowOff>64027</xdr:rowOff>
    </xdr:to>
    <xdr:sp macro="" textlink="">
      <xdr:nvSpPr>
        <xdr:cNvPr id="604" name="楕円 603"/>
        <xdr:cNvSpPr/>
      </xdr:nvSpPr>
      <xdr:spPr>
        <a:xfrm>
          <a:off x="12763500" y="100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55154</xdr:rowOff>
    </xdr:from>
    <xdr:ext cx="534377" cy="259045"/>
    <xdr:sp macro="" textlink="">
      <xdr:nvSpPr>
        <xdr:cNvPr id="605" name="テキスト ボックス 604"/>
        <xdr:cNvSpPr txBox="1"/>
      </xdr:nvSpPr>
      <xdr:spPr>
        <a:xfrm>
          <a:off x="12547111" y="101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162598</xdr:rowOff>
    </xdr:from>
    <xdr:to>
      <xdr:col>85</xdr:col>
      <xdr:colOff>127000</xdr:colOff>
      <xdr:row>79</xdr:row>
      <xdr:rowOff>39115</xdr:rowOff>
    </xdr:to>
    <xdr:cxnSp macro="">
      <xdr:nvCxnSpPr>
        <xdr:cNvPr id="634" name="直線コネクタ 633"/>
        <xdr:cNvCxnSpPr/>
      </xdr:nvCxnSpPr>
      <xdr:spPr>
        <a:xfrm flipV="1">
          <a:off x="15481300" y="13535698"/>
          <a:ext cx="8382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15494</xdr:rowOff>
    </xdr:from>
    <xdr:to>
      <xdr:col>81</xdr:col>
      <xdr:colOff>50800</xdr:colOff>
      <xdr:row>79</xdr:row>
      <xdr:rowOff>39115</xdr:rowOff>
    </xdr:to>
    <xdr:cxnSp macro="">
      <xdr:nvCxnSpPr>
        <xdr:cNvPr id="637" name="直線コネクタ 636"/>
        <xdr:cNvCxnSpPr/>
      </xdr:nvCxnSpPr>
      <xdr:spPr>
        <a:xfrm>
          <a:off x="14592300" y="13560044"/>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15494</xdr:rowOff>
    </xdr:from>
    <xdr:to>
      <xdr:col>76</xdr:col>
      <xdr:colOff>114300</xdr:colOff>
      <xdr:row>79</xdr:row>
      <xdr:rowOff>38773</xdr:rowOff>
    </xdr:to>
    <xdr:cxnSp macro="">
      <xdr:nvCxnSpPr>
        <xdr:cNvPr id="640" name="直線コネクタ 639"/>
        <xdr:cNvCxnSpPr/>
      </xdr:nvCxnSpPr>
      <xdr:spPr>
        <a:xfrm flipV="1">
          <a:off x="13703300" y="13560044"/>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2" name="テキスト ボックス 641"/>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37364</xdr:rowOff>
    </xdr:from>
    <xdr:to>
      <xdr:col>71</xdr:col>
      <xdr:colOff>177800</xdr:colOff>
      <xdr:row>79</xdr:row>
      <xdr:rowOff>38773</xdr:rowOff>
    </xdr:to>
    <xdr:cxnSp macro="">
      <xdr:nvCxnSpPr>
        <xdr:cNvPr id="643" name="直線コネクタ 642"/>
        <xdr:cNvCxnSpPr/>
      </xdr:nvCxnSpPr>
      <xdr:spPr>
        <a:xfrm>
          <a:off x="12814300" y="1358191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111798</xdr:rowOff>
    </xdr:from>
    <xdr:to>
      <xdr:col>85</xdr:col>
      <xdr:colOff>177800</xdr:colOff>
      <xdr:row>79</xdr:row>
      <xdr:rowOff>41948</xdr:rowOff>
    </xdr:to>
    <xdr:sp macro="" textlink="">
      <xdr:nvSpPr>
        <xdr:cNvPr id="653" name="楕円 652"/>
        <xdr:cNvSpPr/>
      </xdr:nvSpPr>
      <xdr:spPr>
        <a:xfrm>
          <a:off x="162687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469744" cy="259045"/>
    <xdr:sp macro="" textlink="">
      <xdr:nvSpPr>
        <xdr:cNvPr id="654" name="災害復旧費該当値テキスト"/>
        <xdr:cNvSpPr txBox="1"/>
      </xdr:nvSpPr>
      <xdr:spPr>
        <a:xfrm>
          <a:off x="163703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159765</xdr:rowOff>
    </xdr:from>
    <xdr:to>
      <xdr:col>81</xdr:col>
      <xdr:colOff>101600</xdr:colOff>
      <xdr:row>79</xdr:row>
      <xdr:rowOff>89915</xdr:rowOff>
    </xdr:to>
    <xdr:sp macro="" textlink="">
      <xdr:nvSpPr>
        <xdr:cNvPr id="655" name="楕円 654"/>
        <xdr:cNvSpPr/>
      </xdr:nvSpPr>
      <xdr:spPr>
        <a:xfrm>
          <a:off x="15430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81042</xdr:rowOff>
    </xdr:from>
    <xdr:ext cx="378565" cy="259045"/>
    <xdr:sp macro="" textlink="">
      <xdr:nvSpPr>
        <xdr:cNvPr id="656" name="テキスト ボックス 655"/>
        <xdr:cNvSpPr txBox="1"/>
      </xdr:nvSpPr>
      <xdr:spPr>
        <a:xfrm>
          <a:off x="15292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136144</xdr:rowOff>
    </xdr:from>
    <xdr:to>
      <xdr:col>76</xdr:col>
      <xdr:colOff>165100</xdr:colOff>
      <xdr:row>79</xdr:row>
      <xdr:rowOff>66294</xdr:rowOff>
    </xdr:to>
    <xdr:sp macro="" textlink="">
      <xdr:nvSpPr>
        <xdr:cNvPr id="657" name="楕円 656"/>
        <xdr:cNvSpPr/>
      </xdr:nvSpPr>
      <xdr:spPr>
        <a:xfrm>
          <a:off x="145415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82821</xdr:rowOff>
    </xdr:from>
    <xdr:ext cx="378565" cy="259045"/>
    <xdr:sp macro="" textlink="">
      <xdr:nvSpPr>
        <xdr:cNvPr id="658" name="テキスト ボックス 657"/>
        <xdr:cNvSpPr txBox="1"/>
      </xdr:nvSpPr>
      <xdr:spPr>
        <a:xfrm>
          <a:off x="14403017" y="13284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159423</xdr:rowOff>
    </xdr:from>
    <xdr:to>
      <xdr:col>72</xdr:col>
      <xdr:colOff>38100</xdr:colOff>
      <xdr:row>79</xdr:row>
      <xdr:rowOff>89573</xdr:rowOff>
    </xdr:to>
    <xdr:sp macro="" textlink="">
      <xdr:nvSpPr>
        <xdr:cNvPr id="659" name="楕円 658"/>
        <xdr:cNvSpPr/>
      </xdr:nvSpPr>
      <xdr:spPr>
        <a:xfrm>
          <a:off x="13652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80700</xdr:rowOff>
    </xdr:from>
    <xdr:ext cx="378565" cy="259045"/>
    <xdr:sp macro="" textlink="">
      <xdr:nvSpPr>
        <xdr:cNvPr id="660" name="テキスト ボックス 659"/>
        <xdr:cNvSpPr txBox="1"/>
      </xdr:nvSpPr>
      <xdr:spPr>
        <a:xfrm>
          <a:off x="13514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158014</xdr:rowOff>
    </xdr:from>
    <xdr:to>
      <xdr:col>67</xdr:col>
      <xdr:colOff>101600</xdr:colOff>
      <xdr:row>79</xdr:row>
      <xdr:rowOff>88164</xdr:rowOff>
    </xdr:to>
    <xdr:sp macro="" textlink="">
      <xdr:nvSpPr>
        <xdr:cNvPr id="661" name="楕円 660"/>
        <xdr:cNvSpPr/>
      </xdr:nvSpPr>
      <xdr:spPr>
        <a:xfrm>
          <a:off x="127635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79291</xdr:rowOff>
    </xdr:from>
    <xdr:ext cx="378565" cy="259045"/>
    <xdr:sp macro="" textlink="">
      <xdr:nvSpPr>
        <xdr:cNvPr id="662" name="テキスト ボックス 661"/>
        <xdr:cNvSpPr txBox="1"/>
      </xdr:nvSpPr>
      <xdr:spPr>
        <a:xfrm>
          <a:off x="12625017" y="13623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50960</xdr:rowOff>
    </xdr:from>
    <xdr:to>
      <xdr:col>85</xdr:col>
      <xdr:colOff>127000</xdr:colOff>
      <xdr:row>97</xdr:row>
      <xdr:rowOff>59075</xdr:rowOff>
    </xdr:to>
    <xdr:cxnSp macro="">
      <xdr:nvCxnSpPr>
        <xdr:cNvPr id="695" name="直線コネクタ 694"/>
        <xdr:cNvCxnSpPr/>
      </xdr:nvCxnSpPr>
      <xdr:spPr>
        <a:xfrm flipV="1">
          <a:off x="15481300" y="16681610"/>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53474</xdr:rowOff>
    </xdr:from>
    <xdr:to>
      <xdr:col>81</xdr:col>
      <xdr:colOff>50800</xdr:colOff>
      <xdr:row>97</xdr:row>
      <xdr:rowOff>59075</xdr:rowOff>
    </xdr:to>
    <xdr:cxnSp macro="">
      <xdr:nvCxnSpPr>
        <xdr:cNvPr id="698" name="直線コネクタ 697"/>
        <xdr:cNvCxnSpPr/>
      </xdr:nvCxnSpPr>
      <xdr:spPr>
        <a:xfrm>
          <a:off x="14592300" y="1668412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53474</xdr:rowOff>
    </xdr:from>
    <xdr:to>
      <xdr:col>76</xdr:col>
      <xdr:colOff>114300</xdr:colOff>
      <xdr:row>97</xdr:row>
      <xdr:rowOff>92394</xdr:rowOff>
    </xdr:to>
    <xdr:cxnSp macro="">
      <xdr:nvCxnSpPr>
        <xdr:cNvPr id="701" name="直線コネクタ 700"/>
        <xdr:cNvCxnSpPr/>
      </xdr:nvCxnSpPr>
      <xdr:spPr>
        <a:xfrm flipV="1">
          <a:off x="13703300" y="16684124"/>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50888</xdr:rowOff>
    </xdr:from>
    <xdr:to>
      <xdr:col>71</xdr:col>
      <xdr:colOff>177800</xdr:colOff>
      <xdr:row>97</xdr:row>
      <xdr:rowOff>92394</xdr:rowOff>
    </xdr:to>
    <xdr:cxnSp macro="">
      <xdr:nvCxnSpPr>
        <xdr:cNvPr id="704" name="直線コネクタ 703"/>
        <xdr:cNvCxnSpPr/>
      </xdr:nvCxnSpPr>
      <xdr:spPr>
        <a:xfrm>
          <a:off x="12814300" y="16681538"/>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xdr:rowOff>
    </xdr:from>
    <xdr:to>
      <xdr:col>85</xdr:col>
      <xdr:colOff>177800</xdr:colOff>
      <xdr:row>97</xdr:row>
      <xdr:rowOff>101760</xdr:rowOff>
    </xdr:to>
    <xdr:sp macro="" textlink="">
      <xdr:nvSpPr>
        <xdr:cNvPr id="714" name="楕円 713"/>
        <xdr:cNvSpPr/>
      </xdr:nvSpPr>
      <xdr:spPr>
        <a:xfrm>
          <a:off x="16268700" y="166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150037</xdr:rowOff>
    </xdr:from>
    <xdr:ext cx="534377" cy="259045"/>
    <xdr:sp macro="" textlink="">
      <xdr:nvSpPr>
        <xdr:cNvPr id="715" name="公債費該当値テキスト"/>
        <xdr:cNvSpPr txBox="1"/>
      </xdr:nvSpPr>
      <xdr:spPr>
        <a:xfrm>
          <a:off x="16370300" y="166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8275</xdr:rowOff>
    </xdr:from>
    <xdr:to>
      <xdr:col>81</xdr:col>
      <xdr:colOff>101600</xdr:colOff>
      <xdr:row>97</xdr:row>
      <xdr:rowOff>109875</xdr:rowOff>
    </xdr:to>
    <xdr:sp macro="" textlink="">
      <xdr:nvSpPr>
        <xdr:cNvPr id="716" name="楕円 715"/>
        <xdr:cNvSpPr/>
      </xdr:nvSpPr>
      <xdr:spPr>
        <a:xfrm>
          <a:off x="15430500" y="1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101002</xdr:rowOff>
    </xdr:from>
    <xdr:ext cx="534377" cy="259045"/>
    <xdr:sp macro="" textlink="">
      <xdr:nvSpPr>
        <xdr:cNvPr id="717" name="テキスト ボックス 716"/>
        <xdr:cNvSpPr txBox="1"/>
      </xdr:nvSpPr>
      <xdr:spPr>
        <a:xfrm>
          <a:off x="15214111" y="167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2674</xdr:rowOff>
    </xdr:from>
    <xdr:to>
      <xdr:col>76</xdr:col>
      <xdr:colOff>165100</xdr:colOff>
      <xdr:row>97</xdr:row>
      <xdr:rowOff>104274</xdr:rowOff>
    </xdr:to>
    <xdr:sp macro="" textlink="">
      <xdr:nvSpPr>
        <xdr:cNvPr id="718" name="楕円 717"/>
        <xdr:cNvSpPr/>
      </xdr:nvSpPr>
      <xdr:spPr>
        <a:xfrm>
          <a:off x="14541500" y="16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95401</xdr:rowOff>
    </xdr:from>
    <xdr:ext cx="534377" cy="259045"/>
    <xdr:sp macro="" textlink="">
      <xdr:nvSpPr>
        <xdr:cNvPr id="719" name="テキスト ボックス 718"/>
        <xdr:cNvSpPr txBox="1"/>
      </xdr:nvSpPr>
      <xdr:spPr>
        <a:xfrm>
          <a:off x="14325111" y="167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41594</xdr:rowOff>
    </xdr:from>
    <xdr:to>
      <xdr:col>72</xdr:col>
      <xdr:colOff>38100</xdr:colOff>
      <xdr:row>97</xdr:row>
      <xdr:rowOff>143194</xdr:rowOff>
    </xdr:to>
    <xdr:sp macro="" textlink="">
      <xdr:nvSpPr>
        <xdr:cNvPr id="720" name="楕円 719"/>
        <xdr:cNvSpPr/>
      </xdr:nvSpPr>
      <xdr:spPr>
        <a:xfrm>
          <a:off x="13652500" y="166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134321</xdr:rowOff>
    </xdr:from>
    <xdr:ext cx="534377" cy="259045"/>
    <xdr:sp macro="" textlink="">
      <xdr:nvSpPr>
        <xdr:cNvPr id="721" name="テキスト ボックス 720"/>
        <xdr:cNvSpPr txBox="1"/>
      </xdr:nvSpPr>
      <xdr:spPr>
        <a:xfrm>
          <a:off x="13436111" y="167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xdr:rowOff>
    </xdr:from>
    <xdr:to>
      <xdr:col>67</xdr:col>
      <xdr:colOff>101600</xdr:colOff>
      <xdr:row>97</xdr:row>
      <xdr:rowOff>101688</xdr:rowOff>
    </xdr:to>
    <xdr:sp macro="" textlink="">
      <xdr:nvSpPr>
        <xdr:cNvPr id="722" name="楕円 721"/>
        <xdr:cNvSpPr/>
      </xdr:nvSpPr>
      <xdr:spPr>
        <a:xfrm>
          <a:off x="12763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92815</xdr:rowOff>
    </xdr:from>
    <xdr:ext cx="534377" cy="259045"/>
    <xdr:sp macro="" textlink="">
      <xdr:nvSpPr>
        <xdr:cNvPr id="723" name="テキスト ボックス 722"/>
        <xdr:cNvSpPr txBox="1"/>
      </xdr:nvSpPr>
      <xdr:spPr>
        <a:xfrm>
          <a:off x="12547111"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類似団体平均と比較した場合の本市の特徴として、民生費・衛生費の水準が類似団体平均を上回り、教育費の水準は下回っていることが挙げられる。</a:t>
          </a:r>
        </a:p>
        <a:p>
          <a:r>
            <a:rPr kumimoji="1" lang="ja-JP" altLang="en-US" sz="1300">
              <a:latin typeface="ＭＳ Ｐゴシック" panose="020B0600070205080204" pitchFamily="50" charset="-128"/>
              <a:ea typeface="ＭＳ Ｐゴシック" panose="020B0600070205080204" pitchFamily="50" charset="-128"/>
            </a:rPr>
            <a:t>構成比が最も大きい民生費については、類似団体平均より高い水準にある扶助費が多くの割合を占めるため、同様に類似団体平均を上回る結果となっている。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衛生費については、市民病院への支出金、清掃組合への負担金があることが要因である。</a:t>
          </a:r>
        </a:p>
        <a:p>
          <a:r>
            <a:rPr kumimoji="1" lang="ja-JP" altLang="en-US" sz="1300">
              <a:latin typeface="ＭＳ Ｐゴシック" panose="020B0600070205080204" pitchFamily="50" charset="-128"/>
              <a:ea typeface="ＭＳ Ｐゴシック" panose="020B0600070205080204" pitchFamily="50" charset="-128"/>
            </a:rPr>
            <a:t>一方、教育費については、類似団体平均より低い水準を推移しており、他市町村に比べて社会教育施設や体育施設が少なく、また公立幼稚園も無いため、これらの維持管理費が多く掛っていないことが要因と考えられ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年度においては、小中学校教室用エアコン整備事業等を実施し、教育環境の整備・充実を図ったことにより、類似団体との差が縮まっている。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財政調整基金残高については、行財政改革を強力に推進した結果、</a:t>
          </a:r>
          <a:r>
            <a:rPr kumimoji="1" lang="en-US" altLang="ja-JP" sz="1300">
              <a:latin typeface="ＭＳ ゴシック" pitchFamily="49" charset="-128"/>
              <a:ea typeface="ＭＳ ゴシック" pitchFamily="49" charset="-128"/>
            </a:rPr>
            <a:t>H19</a:t>
          </a:r>
          <a:r>
            <a:rPr kumimoji="1" lang="ja-JP" altLang="en-US" sz="1300">
              <a:latin typeface="ＭＳ ゴシック" pitchFamily="49" charset="-128"/>
              <a:ea typeface="ＭＳ ゴシック" pitchFamily="49" charset="-128"/>
            </a:rPr>
            <a:t>年度から積立増となっている。しかし、今後、社会保障関連経費の増加、給食センターの建替えや道の駅の建設、土地区画整理事業の推進や老朽化した公共施設の更新など多額の経費が発生する見込みである。</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の実質収支は、財政調整基金の取崩しを行わず黒字収支を保っているが、実質単年度収支は赤字収支となっている。今後はふるさと納税の拡大等による歳入増の取組や業務効率化による経費削減を推進し、安定かつ持続可能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一般会計及び特別会計、全ての会計において赤字会計は無い。</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赤字会計であった国民健康保険特別会計は、国保税収納率の向上や医療費適正化対策及び保健事業の推進に取り組んだ結果、黒字決算となったが、医療の高度化・高額化等に伴い、今後医療費が増加していくことが予想され、厳しい財政状況は続くと思われる。</a:t>
          </a:r>
        </a:p>
        <a:p>
          <a:r>
            <a:rPr kumimoji="1" lang="ja-JP" altLang="en-US" sz="1400">
              <a:latin typeface="ＭＳ ゴシック" pitchFamily="49" charset="-128"/>
              <a:ea typeface="ＭＳ ゴシック" pitchFamily="49" charset="-128"/>
            </a:rPr>
            <a:t>　その他会計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は、南新地土地区画整理事業特別会計である。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年度は、旧競馬施設で営業している場外馬券場の仮設駐車場移転を履行し、水路や調整池工事などの基盤整備工事を本格的に着手した。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年度以降も、旧競馬施設の解体や造成工事を行っていく予定である。（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年度の実質収支額は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22049906</v>
      </c>
      <c r="BO4" s="430"/>
      <c r="BP4" s="430"/>
      <c r="BQ4" s="430"/>
      <c r="BR4" s="430"/>
      <c r="BS4" s="430"/>
      <c r="BT4" s="430"/>
      <c r="BU4" s="431"/>
      <c r="BV4" s="429">
        <v>20915249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0.9</v>
      </c>
      <c r="CU4" s="436"/>
      <c r="CV4" s="436"/>
      <c r="CW4" s="436"/>
      <c r="CX4" s="436"/>
      <c r="CY4" s="436"/>
      <c r="CZ4" s="436"/>
      <c r="DA4" s="437"/>
      <c r="DB4" s="435">
        <v>3.7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21657435</v>
      </c>
      <c r="BO5" s="467"/>
      <c r="BP5" s="467"/>
      <c r="BQ5" s="467"/>
      <c r="BR5" s="467"/>
      <c r="BS5" s="467"/>
      <c r="BT5" s="467"/>
      <c r="BU5" s="468"/>
      <c r="BV5" s="466">
        <v>20301494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89.5</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392471</v>
      </c>
      <c r="BO6" s="467"/>
      <c r="BP6" s="467"/>
      <c r="BQ6" s="467"/>
      <c r="BR6" s="467"/>
      <c r="BS6" s="467"/>
      <c r="BT6" s="467"/>
      <c r="BU6" s="468"/>
      <c r="BV6" s="466">
        <v>613755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94.7</v>
      </c>
      <c r="CU6" s="504"/>
      <c r="CV6" s="504"/>
      <c r="CW6" s="504"/>
      <c r="CX6" s="504"/>
      <c r="CY6" s="504"/>
      <c r="CZ6" s="504"/>
      <c r="DA6" s="505"/>
      <c r="DB6" s="503">
        <v>94.8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288725</v>
      </c>
      <c r="BO7" s="467"/>
      <c r="BP7" s="467"/>
      <c r="BQ7" s="467"/>
      <c r="BR7" s="467"/>
      <c r="BS7" s="467"/>
      <c r="BT7" s="467"/>
      <c r="BU7" s="468"/>
      <c r="BV7" s="466">
        <v>180482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11736127</v>
      </c>
      <c r="CU7" s="467"/>
      <c r="CV7" s="467"/>
      <c r="CW7" s="467"/>
      <c r="CX7" s="467"/>
      <c r="CY7" s="467"/>
      <c r="CZ7" s="467"/>
      <c r="DA7" s="468"/>
      <c r="DB7" s="466">
        <v>11678964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103746</v>
      </c>
      <c r="BO8" s="467"/>
      <c r="BP8" s="467"/>
      <c r="BQ8" s="467"/>
      <c r="BR8" s="467"/>
      <c r="BS8" s="467"/>
      <c r="BT8" s="467"/>
      <c r="BU8" s="468"/>
      <c r="BV8" s="466">
        <v>433273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0.48</v>
      </c>
      <c r="CU8" s="507"/>
      <c r="CV8" s="507"/>
      <c r="CW8" s="507"/>
      <c r="CX8" s="507"/>
      <c r="CY8" s="507"/>
      <c r="CZ8" s="507"/>
      <c r="DA8" s="508"/>
      <c r="DB8" s="506">
        <v>0.47</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53407</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-329527</v>
      </c>
      <c r="BO9" s="467"/>
      <c r="BP9" s="467"/>
      <c r="BQ9" s="467"/>
      <c r="BR9" s="467"/>
      <c r="BS9" s="467"/>
      <c r="BT9" s="467"/>
      <c r="BU9" s="468"/>
      <c r="BV9" s="466">
        <v>-129445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11</v>
      </c>
      <c r="CU9" s="464"/>
      <c r="CV9" s="464"/>
      <c r="CW9" s="464"/>
      <c r="CX9" s="464"/>
      <c r="CY9" s="464"/>
      <c r="CZ9" s="464"/>
      <c r="DA9" s="465"/>
      <c r="DB9" s="463">
        <v>10.9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55321</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219083</v>
      </c>
      <c r="BO10" s="467"/>
      <c r="BP10" s="467"/>
      <c r="BQ10" s="467"/>
      <c r="BR10" s="467"/>
      <c r="BS10" s="467"/>
      <c r="BT10" s="467"/>
      <c r="BU10" s="468"/>
      <c r="BV10" s="466">
        <v>284717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52822</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52506</v>
      </c>
      <c r="S13" s="548"/>
      <c r="T13" s="548"/>
      <c r="U13" s="548"/>
      <c r="V13" s="549"/>
      <c r="W13" s="482" t="s">
        <v>138</v>
      </c>
      <c r="X13" s="483"/>
      <c r="Y13" s="483"/>
      <c r="Z13" s="483"/>
      <c r="AA13" s="483"/>
      <c r="AB13" s="473"/>
      <c r="AC13" s="517">
        <v>958</v>
      </c>
      <c r="AD13" s="518"/>
      <c r="AE13" s="518"/>
      <c r="AF13" s="518"/>
      <c r="AG13" s="557"/>
      <c r="AH13" s="517">
        <v>1008</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-110444</v>
      </c>
      <c r="BO13" s="467"/>
      <c r="BP13" s="467"/>
      <c r="BQ13" s="467"/>
      <c r="BR13" s="467"/>
      <c r="BS13" s="467"/>
      <c r="BT13" s="467"/>
      <c r="BU13" s="468"/>
      <c r="BV13" s="466">
        <v>155272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9.4</v>
      </c>
      <c r="CU13" s="464"/>
      <c r="CV13" s="464"/>
      <c r="CW13" s="464"/>
      <c r="CX13" s="464"/>
      <c r="CY13" s="464"/>
      <c r="CZ13" s="464"/>
      <c r="DA13" s="465"/>
      <c r="DB13" s="463">
        <v>9.3000000000000007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53432</v>
      </c>
      <c r="S14" s="548"/>
      <c r="T14" s="548"/>
      <c r="U14" s="548"/>
      <c r="V14" s="549"/>
      <c r="W14" s="456"/>
      <c r="X14" s="457"/>
      <c r="Y14" s="457"/>
      <c r="Z14" s="457"/>
      <c r="AA14" s="457"/>
      <c r="AB14" s="446"/>
      <c r="AC14" s="550">
        <v>4.3</v>
      </c>
      <c r="AD14" s="551"/>
      <c r="AE14" s="551"/>
      <c r="AF14" s="551"/>
      <c r="AG14" s="552"/>
      <c r="AH14" s="550">
        <v>4.5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53155</v>
      </c>
      <c r="S15" s="548"/>
      <c r="T15" s="548"/>
      <c r="U15" s="548"/>
      <c r="V15" s="549"/>
      <c r="W15" s="482" t="s">
        <v>148</v>
      </c>
      <c r="X15" s="483"/>
      <c r="Y15" s="483"/>
      <c r="Z15" s="483"/>
      <c r="AA15" s="483"/>
      <c r="AB15" s="473"/>
      <c r="AC15" s="517">
        <v>6137</v>
      </c>
      <c r="AD15" s="518"/>
      <c r="AE15" s="518"/>
      <c r="AF15" s="518"/>
      <c r="AG15" s="557"/>
      <c r="AH15" s="517">
        <v>6305</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4801103</v>
      </c>
      <c r="BO15" s="430"/>
      <c r="BP15" s="430"/>
      <c r="BQ15" s="430"/>
      <c r="BR15" s="430"/>
      <c r="BS15" s="430"/>
      <c r="BT15" s="430"/>
      <c r="BU15" s="431"/>
      <c r="BV15" s="429">
        <v>4776598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27.6</v>
      </c>
      <c r="AD16" s="551"/>
      <c r="AE16" s="551"/>
      <c r="AF16" s="551"/>
      <c r="AG16" s="552"/>
      <c r="AH16" s="550">
        <v>27.8</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9804225</v>
      </c>
      <c r="BO16" s="467"/>
      <c r="BP16" s="467"/>
      <c r="BQ16" s="467"/>
      <c r="BR16" s="467"/>
      <c r="BS16" s="467"/>
      <c r="BT16" s="467"/>
      <c r="BU16" s="468"/>
      <c r="BV16" s="466">
        <v>9765438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15137</v>
      </c>
      <c r="AD17" s="518"/>
      <c r="AE17" s="518"/>
      <c r="AF17" s="518"/>
      <c r="AG17" s="557"/>
      <c r="AH17" s="517">
        <v>15329</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6075111</v>
      </c>
      <c r="BO17" s="467"/>
      <c r="BP17" s="467"/>
      <c r="BQ17" s="467"/>
      <c r="BR17" s="467"/>
      <c r="BS17" s="467"/>
      <c r="BT17" s="467"/>
      <c r="BU17" s="468"/>
      <c r="BV17" s="466">
        <v>6048601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57.37</v>
      </c>
      <c r="M18" s="579"/>
      <c r="N18" s="579"/>
      <c r="O18" s="579"/>
      <c r="P18" s="579"/>
      <c r="Q18" s="579"/>
      <c r="R18" s="580"/>
      <c r="S18" s="580"/>
      <c r="T18" s="580"/>
      <c r="U18" s="580"/>
      <c r="V18" s="581"/>
      <c r="W18" s="484"/>
      <c r="X18" s="485"/>
      <c r="Y18" s="485"/>
      <c r="Z18" s="485"/>
      <c r="AA18" s="485"/>
      <c r="AB18" s="476"/>
      <c r="AC18" s="582">
        <v>68.099999999999994</v>
      </c>
      <c r="AD18" s="583"/>
      <c r="AE18" s="583"/>
      <c r="AF18" s="583"/>
      <c r="AG18" s="584"/>
      <c r="AH18" s="582">
        <v>67.7</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10810129</v>
      </c>
      <c r="BO18" s="467"/>
      <c r="BP18" s="467"/>
      <c r="BQ18" s="467"/>
      <c r="BR18" s="467"/>
      <c r="BS18" s="467"/>
      <c r="BT18" s="467"/>
      <c r="BU18" s="468"/>
      <c r="BV18" s="466">
        <v>10765062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931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13764777</v>
      </c>
      <c r="BO19" s="467"/>
      <c r="BP19" s="467"/>
      <c r="BQ19" s="467"/>
      <c r="BR19" s="467"/>
      <c r="BS19" s="467"/>
      <c r="BT19" s="467"/>
      <c r="BU19" s="468"/>
      <c r="BV19" s="466">
        <v>13660033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20910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15240496</v>
      </c>
      <c r="BO23" s="467"/>
      <c r="BP23" s="467"/>
      <c r="BQ23" s="467"/>
      <c r="BR23" s="467"/>
      <c r="BS23" s="467"/>
      <c r="BT23" s="467"/>
      <c r="BU23" s="468"/>
      <c r="BV23" s="466">
        <v>15100192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8860</v>
      </c>
      <c r="R24" s="518"/>
      <c r="S24" s="518"/>
      <c r="T24" s="518"/>
      <c r="U24" s="518"/>
      <c r="V24" s="557"/>
      <c r="W24" s="616"/>
      <c r="X24" s="604"/>
      <c r="Y24" s="605"/>
      <c r="Z24" s="516" t="s">
        <v>172</v>
      </c>
      <c r="AA24" s="496"/>
      <c r="AB24" s="496"/>
      <c r="AC24" s="496"/>
      <c r="AD24" s="496"/>
      <c r="AE24" s="496"/>
      <c r="AF24" s="496"/>
      <c r="AG24" s="497"/>
      <c r="AH24" s="517">
        <v>346</v>
      </c>
      <c r="AI24" s="518"/>
      <c r="AJ24" s="518"/>
      <c r="AK24" s="518"/>
      <c r="AL24" s="557"/>
      <c r="AM24" s="517">
        <v>999940</v>
      </c>
      <c r="AN24" s="518"/>
      <c r="AO24" s="518"/>
      <c r="AP24" s="518"/>
      <c r="AQ24" s="518"/>
      <c r="AR24" s="557"/>
      <c r="AS24" s="517">
        <v>2890</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13811377</v>
      </c>
      <c r="BO24" s="467"/>
      <c r="BP24" s="467"/>
      <c r="BQ24" s="467"/>
      <c r="BR24" s="467"/>
      <c r="BS24" s="467"/>
      <c r="BT24" s="467"/>
      <c r="BU24" s="468"/>
      <c r="BV24" s="466">
        <v>13792872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6780</v>
      </c>
      <c r="R25" s="518"/>
      <c r="S25" s="518"/>
      <c r="T25" s="518"/>
      <c r="U25" s="518"/>
      <c r="V25" s="557"/>
      <c r="W25" s="616"/>
      <c r="X25" s="604"/>
      <c r="Y25" s="605"/>
      <c r="Z25" s="516" t="s">
        <v>175</v>
      </c>
      <c r="AA25" s="496"/>
      <c r="AB25" s="496"/>
      <c r="AC25" s="496"/>
      <c r="AD25" s="496"/>
      <c r="AE25" s="496"/>
      <c r="AF25" s="496"/>
      <c r="AG25" s="497"/>
      <c r="AH25" s="517" t="s">
        <v>145</v>
      </c>
      <c r="AI25" s="518"/>
      <c r="AJ25" s="518"/>
      <c r="AK25" s="518"/>
      <c r="AL25" s="557"/>
      <c r="AM25" s="517" t="s">
        <v>136</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4566433</v>
      </c>
      <c r="BO25" s="430"/>
      <c r="BP25" s="430"/>
      <c r="BQ25" s="430"/>
      <c r="BR25" s="430"/>
      <c r="BS25" s="430"/>
      <c r="BT25" s="430"/>
      <c r="BU25" s="431"/>
      <c r="BV25" s="429">
        <v>2712244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5900</v>
      </c>
      <c r="R26" s="518"/>
      <c r="S26" s="518"/>
      <c r="T26" s="518"/>
      <c r="U26" s="518"/>
      <c r="V26" s="557"/>
      <c r="W26" s="616"/>
      <c r="X26" s="604"/>
      <c r="Y26" s="605"/>
      <c r="Z26" s="516" t="s">
        <v>179</v>
      </c>
      <c r="AA26" s="626"/>
      <c r="AB26" s="626"/>
      <c r="AC26" s="626"/>
      <c r="AD26" s="626"/>
      <c r="AE26" s="626"/>
      <c r="AF26" s="626"/>
      <c r="AG26" s="627"/>
      <c r="AH26" s="517">
        <v>9</v>
      </c>
      <c r="AI26" s="518"/>
      <c r="AJ26" s="518"/>
      <c r="AK26" s="518"/>
      <c r="AL26" s="557"/>
      <c r="AM26" s="517">
        <v>25461</v>
      </c>
      <c r="AN26" s="518"/>
      <c r="AO26" s="518"/>
      <c r="AP26" s="518"/>
      <c r="AQ26" s="518"/>
      <c r="AR26" s="557"/>
      <c r="AS26" s="517">
        <v>2829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4450</v>
      </c>
      <c r="R27" s="518"/>
      <c r="S27" s="518"/>
      <c r="T27" s="518"/>
      <c r="U27" s="518"/>
      <c r="V27" s="557"/>
      <c r="W27" s="616"/>
      <c r="X27" s="604"/>
      <c r="Y27" s="605"/>
      <c r="Z27" s="516" t="s">
        <v>183</v>
      </c>
      <c r="AA27" s="496"/>
      <c r="AB27" s="496"/>
      <c r="AC27" s="496"/>
      <c r="AD27" s="496"/>
      <c r="AE27" s="496"/>
      <c r="AF27" s="496"/>
      <c r="AG27" s="497"/>
      <c r="AH27" s="517">
        <v>4</v>
      </c>
      <c r="AI27" s="518"/>
      <c r="AJ27" s="518"/>
      <c r="AK27" s="518"/>
      <c r="AL27" s="557"/>
      <c r="AM27" s="517">
        <v>16928</v>
      </c>
      <c r="AN27" s="518"/>
      <c r="AO27" s="518"/>
      <c r="AP27" s="518"/>
      <c r="AQ27" s="518"/>
      <c r="AR27" s="557"/>
      <c r="AS27" s="517">
        <v>4232</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430730</v>
      </c>
      <c r="BO27" s="640"/>
      <c r="BP27" s="640"/>
      <c r="BQ27" s="640"/>
      <c r="BR27" s="640"/>
      <c r="BS27" s="640"/>
      <c r="BT27" s="640"/>
      <c r="BU27" s="641"/>
      <c r="BV27" s="639">
        <v>430658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4100</v>
      </c>
      <c r="R28" s="518"/>
      <c r="S28" s="518"/>
      <c r="T28" s="518"/>
      <c r="U28" s="518"/>
      <c r="V28" s="557"/>
      <c r="W28" s="616"/>
      <c r="X28" s="604"/>
      <c r="Y28" s="605"/>
      <c r="Z28" s="516" t="s">
        <v>186</v>
      </c>
      <c r="AA28" s="496"/>
      <c r="AB28" s="496"/>
      <c r="AC28" s="496"/>
      <c r="AD28" s="496"/>
      <c r="AE28" s="496"/>
      <c r="AF28" s="496"/>
      <c r="AG28" s="497"/>
      <c r="AH28" s="517" t="s">
        <v>176</v>
      </c>
      <c r="AI28" s="518"/>
      <c r="AJ28" s="518"/>
      <c r="AK28" s="518"/>
      <c r="AL28" s="557"/>
      <c r="AM28" s="517" t="s">
        <v>181</v>
      </c>
      <c r="AN28" s="518"/>
      <c r="AO28" s="518"/>
      <c r="AP28" s="518"/>
      <c r="AQ28" s="518"/>
      <c r="AR28" s="557"/>
      <c r="AS28" s="517" t="s">
        <v>176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4003531</v>
      </c>
      <c r="BO28" s="430"/>
      <c r="BP28" s="430"/>
      <c r="BQ28" s="430"/>
      <c r="BR28" s="430"/>
      <c r="BS28" s="430"/>
      <c r="BT28" s="430"/>
      <c r="BU28" s="431"/>
      <c r="BV28" s="429">
        <v>3784448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16</v>
      </c>
      <c r="M29" s="518"/>
      <c r="N29" s="518"/>
      <c r="O29" s="518"/>
      <c r="P29" s="557"/>
      <c r="Q29" s="517">
        <v>3840</v>
      </c>
      <c r="R29" s="518"/>
      <c r="S29" s="518"/>
      <c r="T29" s="518"/>
      <c r="U29" s="518"/>
      <c r="V29" s="557"/>
      <c r="W29" s="617"/>
      <c r="X29" s="618"/>
      <c r="Y29" s="619"/>
      <c r="Z29" s="516" t="s">
        <v>189</v>
      </c>
      <c r="AA29" s="496"/>
      <c r="AB29" s="496"/>
      <c r="AC29" s="496"/>
      <c r="AD29" s="496"/>
      <c r="AE29" s="496"/>
      <c r="AF29" s="496"/>
      <c r="AG29" s="497"/>
      <c r="AH29" s="517">
        <v>350</v>
      </c>
      <c r="AI29" s="518"/>
      <c r="AJ29" s="518"/>
      <c r="AK29" s="518"/>
      <c r="AL29" s="557"/>
      <c r="AM29" s="517">
        <v>1016868</v>
      </c>
      <c r="AN29" s="518"/>
      <c r="AO29" s="518"/>
      <c r="AP29" s="518"/>
      <c r="AQ29" s="518"/>
      <c r="AR29" s="557"/>
      <c r="AS29" s="517">
        <v>2905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944003</v>
      </c>
      <c r="BO29" s="467"/>
      <c r="BP29" s="467"/>
      <c r="BQ29" s="467"/>
      <c r="BR29" s="467"/>
      <c r="BS29" s="467"/>
      <c r="BT29" s="467"/>
      <c r="BU29" s="468"/>
      <c r="BV29" s="466">
        <v>1082892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1918086</v>
      </c>
      <c r="BO30" s="640"/>
      <c r="BP30" s="640"/>
      <c r="BQ30" s="640"/>
      <c r="BR30" s="640"/>
      <c r="BS30" s="640"/>
      <c r="BT30" s="640"/>
      <c r="BU30" s="641"/>
      <c r="BV30" s="639">
        <v>1838718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201</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荒尾市国民健康保険特別会計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荒尾市水道事業会計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有明広域行政事務組合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荒尾市土地開発公社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南新地土地区画整理事業特別会計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荒尾市介護保険特別会計（保険勘定）</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荒尾市下水道事業会計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大牟田・荒尾清掃施設組合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荒尾商業開発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荒尾市後期高齢者医療特別会計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荒尾市病院事業会計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熊本得後期高齢者医療広域連合（一般会計）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荒尾市介護保険特別会計（介護サービス勘定）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熊本県後期高齢者医療広域連合（後期高齢者医療特別会計）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QUeHfD0bJjw4PG1EWOB/0uhudbYe+eCujySAdf3OVFmvJ1OgH6GY4+nLProOIXb4GKVChjM/zwyrgCgFKCBWg==" saltValue="GzI9PJG64UQUtE40tKCk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559</v>
      </c>
      <c r="D34" s="1244"/>
      <c r="E34" s="1245"/>
      <c r="F34" s="32">
        <v>0</v>
      </c>
      <c r="G34" s="33">
        <v>1.88</v>
      </c>
      <c r="H34" s="33">
        <v>4.68</v>
      </c>
      <c r="I34" s="33">
        <v>5.4</v>
      </c>
      <c r="J34" s="34">
        <v>6.42</v>
      </c>
      <c r="K34" s="22"/>
      <c r="L34" s="22"/>
      <c r="M34" s="22"/>
      <c r="N34" s="22"/>
      <c r="O34" s="22"/>
      <c r="P34" s="22"/>
    </row>
    <row r="35" spans="1:16" ht="39" customHeight="1" x14ac:dyDescent="0.15">
      <c r="A35" s="22"/>
      <c r="B35" s="35"/>
      <c r="C35" s="1238" t="s">
        <v>560</v>
      </c>
      <c r="D35" s="1239"/>
      <c r="E35" s="1240"/>
      <c r="F35" s="36">
        <v>5.58</v>
      </c>
      <c r="G35" s="37">
        <v>5.47</v>
      </c>
      <c r="H35" s="37">
        <v>5.81</v>
      </c>
      <c r="I35" s="37">
        <v>5.74</v>
      </c>
      <c r="J35" s="38">
        <v>6.21</v>
      </c>
      <c r="K35" s="22"/>
      <c r="L35" s="22"/>
      <c r="M35" s="22"/>
      <c r="N35" s="22"/>
      <c r="O35" s="22"/>
      <c r="P35" s="22"/>
    </row>
    <row r="36" spans="1:16" ht="39" customHeight="1" x14ac:dyDescent="0.15">
      <c r="A36" s="22"/>
      <c r="B36" s="35"/>
      <c r="C36" s="1238" t="s">
        <v>561</v>
      </c>
      <c r="D36" s="1239"/>
      <c r="E36" s="1240"/>
      <c r="F36" s="36">
        <v>1.1000000000000001</v>
      </c>
      <c r="G36" s="37">
        <v>1.84</v>
      </c>
      <c r="H36" s="37">
        <v>3.23</v>
      </c>
      <c r="I36" s="37">
        <v>3.56</v>
      </c>
      <c r="J36" s="38">
        <v>2.93</v>
      </c>
      <c r="K36" s="22"/>
      <c r="L36" s="22"/>
      <c r="M36" s="22"/>
      <c r="N36" s="22"/>
      <c r="O36" s="22"/>
      <c r="P36" s="22"/>
    </row>
    <row r="37" spans="1:16" ht="39" customHeight="1" x14ac:dyDescent="0.15">
      <c r="A37" s="22"/>
      <c r="B37" s="35"/>
      <c r="C37" s="1238" t="s">
        <v>562</v>
      </c>
      <c r="D37" s="1239"/>
      <c r="E37" s="1240"/>
      <c r="F37" s="36">
        <v>2.0099999999999998</v>
      </c>
      <c r="G37" s="37">
        <v>2.31</v>
      </c>
      <c r="H37" s="37">
        <v>2.21</v>
      </c>
      <c r="I37" s="37">
        <v>2.2799999999999998</v>
      </c>
      <c r="J37" s="38">
        <v>2.1800000000000002</v>
      </c>
      <c r="K37" s="22"/>
      <c r="L37" s="22"/>
      <c r="M37" s="22"/>
      <c r="N37" s="22"/>
      <c r="O37" s="22"/>
      <c r="P37" s="22"/>
    </row>
    <row r="38" spans="1:16" ht="39" customHeight="1" x14ac:dyDescent="0.15">
      <c r="A38" s="22"/>
      <c r="B38" s="35"/>
      <c r="C38" s="1238" t="s">
        <v>563</v>
      </c>
      <c r="D38" s="1239"/>
      <c r="E38" s="1240"/>
      <c r="F38" s="36" t="s">
        <v>564</v>
      </c>
      <c r="G38" s="37" t="s">
        <v>565</v>
      </c>
      <c r="H38" s="37">
        <v>1.1599999999999999</v>
      </c>
      <c r="I38" s="37">
        <v>2.5499999999999998</v>
      </c>
      <c r="J38" s="38">
        <v>0.97</v>
      </c>
      <c r="K38" s="22"/>
      <c r="L38" s="22"/>
      <c r="M38" s="22"/>
      <c r="N38" s="22"/>
      <c r="O38" s="22"/>
      <c r="P38" s="22"/>
    </row>
    <row r="39" spans="1:16" ht="39" customHeight="1" x14ac:dyDescent="0.15">
      <c r="A39" s="22"/>
      <c r="B39" s="35"/>
      <c r="C39" s="1238" t="s">
        <v>566</v>
      </c>
      <c r="D39" s="1239"/>
      <c r="E39" s="1240"/>
      <c r="F39" s="36">
        <v>3.37</v>
      </c>
      <c r="G39" s="37">
        <v>6.78</v>
      </c>
      <c r="H39" s="37">
        <v>4.79</v>
      </c>
      <c r="I39" s="37">
        <v>3.7</v>
      </c>
      <c r="J39" s="38">
        <v>0.88</v>
      </c>
      <c r="K39" s="22"/>
      <c r="L39" s="22"/>
      <c r="M39" s="22"/>
      <c r="N39" s="22"/>
      <c r="O39" s="22"/>
      <c r="P39" s="22"/>
    </row>
    <row r="40" spans="1:16" ht="39" customHeight="1" x14ac:dyDescent="0.15">
      <c r="A40" s="22"/>
      <c r="B40" s="35"/>
      <c r="C40" s="1238" t="s">
        <v>567</v>
      </c>
      <c r="D40" s="1239"/>
      <c r="E40" s="1240"/>
      <c r="F40" s="36">
        <v>0.1</v>
      </c>
      <c r="G40" s="37">
        <v>0.09</v>
      </c>
      <c r="H40" s="37">
        <v>0.08</v>
      </c>
      <c r="I40" s="37">
        <v>7.0000000000000007E-2</v>
      </c>
      <c r="J40" s="38">
        <v>0.08</v>
      </c>
      <c r="K40" s="22"/>
      <c r="L40" s="22"/>
      <c r="M40" s="22"/>
      <c r="N40" s="22"/>
      <c r="O40" s="22"/>
      <c r="P40" s="22"/>
    </row>
    <row r="41" spans="1:16" ht="39" customHeight="1" x14ac:dyDescent="0.15">
      <c r="A41" s="22"/>
      <c r="B41" s="35"/>
      <c r="C41" s="1238" t="s">
        <v>568</v>
      </c>
      <c r="D41" s="1239"/>
      <c r="E41" s="1240"/>
      <c r="F41" s="36">
        <v>0.05</v>
      </c>
      <c r="G41" s="37">
        <v>0.05</v>
      </c>
      <c r="H41" s="37">
        <v>0.14000000000000001</v>
      </c>
      <c r="I41" s="37">
        <v>0.03</v>
      </c>
      <c r="J41" s="38">
        <v>0</v>
      </c>
      <c r="K41" s="22"/>
      <c r="L41" s="22"/>
      <c r="M41" s="22"/>
      <c r="N41" s="22"/>
      <c r="O41" s="22"/>
      <c r="P41" s="22"/>
    </row>
    <row r="42" spans="1:16" ht="39" customHeight="1" x14ac:dyDescent="0.15">
      <c r="A42" s="22"/>
      <c r="B42" s="39"/>
      <c r="C42" s="1238" t="s">
        <v>569</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570</v>
      </c>
      <c r="D43" s="1242"/>
      <c r="E43" s="1243"/>
      <c r="F43" s="41" t="s">
        <v>512</v>
      </c>
      <c r="G43" s="42" t="s">
        <v>512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2FSZ58C6flHKQBKN/mFQzg6n2+0CgupsO3CaSeYDxm5DDlzYTuy4bhtd+j1UeUCeEJWenP9yv1bV9NbPUJ3Nw==" saltValue="d4TiGa1LO6xkgNNQ2mUN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1606</v>
      </c>
      <c r="L45" s="60">
        <v>1487</v>
      </c>
      <c r="M45" s="60">
        <v>1621</v>
      </c>
      <c r="N45" s="60">
        <v>1584</v>
      </c>
      <c r="O45" s="61">
        <v>1596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15</v>
      </c>
      <c r="F48" s="1254"/>
      <c r="G48" s="1254"/>
      <c r="H48" s="1254"/>
      <c r="I48" s="1254"/>
      <c r="J48" s="1255"/>
      <c r="K48" s="63">
        <v>886</v>
      </c>
      <c r="L48" s="64">
        <v>837</v>
      </c>
      <c r="M48" s="64">
        <v>769</v>
      </c>
      <c r="N48" s="64">
        <v>633</v>
      </c>
      <c r="O48" s="65">
        <v>708</v>
      </c>
      <c r="P48" s="48"/>
      <c r="Q48" s="48"/>
      <c r="R48" s="48"/>
      <c r="S48" s="48"/>
      <c r="T48" s="48"/>
      <c r="U48" s="48"/>
    </row>
    <row r="49" spans="1:21" ht="30.75" customHeight="1" x14ac:dyDescent="0.15">
      <c r="A49" s="48"/>
      <c r="B49" s="1248"/>
      <c r="C49" s="1249"/>
      <c r="D49" s="62"/>
      <c r="E49" s="1254" t="s">
        <v>16</v>
      </c>
      <c r="F49" s="1254"/>
      <c r="G49" s="1254"/>
      <c r="H49" s="1254"/>
      <c r="I49" s="1254"/>
      <c r="J49" s="1255"/>
      <c r="K49" s="63">
        <v>146</v>
      </c>
      <c r="L49" s="64">
        <v>101</v>
      </c>
      <c r="M49" s="64">
        <v>99</v>
      </c>
      <c r="N49" s="64">
        <v>100</v>
      </c>
      <c r="O49" s="65">
        <v>39</v>
      </c>
      <c r="P49" s="48"/>
      <c r="Q49" s="48"/>
      <c r="R49" s="48"/>
      <c r="S49" s="48"/>
      <c r="T49" s="48"/>
      <c r="U49" s="48"/>
    </row>
    <row r="50" spans="1:21" ht="30.75" customHeight="1" x14ac:dyDescent="0.15">
      <c r="A50" s="48"/>
      <c r="B50" s="1248"/>
      <c r="C50" s="1249"/>
      <c r="D50" s="62"/>
      <c r="E50" s="1254" t="s">
        <v>17</v>
      </c>
      <c r="F50" s="1254"/>
      <c r="G50" s="1254"/>
      <c r="H50" s="1254"/>
      <c r="I50" s="1254"/>
      <c r="J50" s="1255"/>
      <c r="K50" s="63">
        <v>9</v>
      </c>
      <c r="L50" s="64">
        <v>9</v>
      </c>
      <c r="M50" s="64">
        <v>13</v>
      </c>
      <c r="N50" s="64">
        <v>7</v>
      </c>
      <c r="O50" s="65">
        <v>7</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1479</v>
      </c>
      <c r="L52" s="64">
        <v>1473</v>
      </c>
      <c r="M52" s="64">
        <v>1452</v>
      </c>
      <c r="N52" s="64">
        <v>1399</v>
      </c>
      <c r="O52" s="65">
        <v>1359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1168</v>
      </c>
      <c r="L53" s="69">
        <v>961</v>
      </c>
      <c r="M53" s="69">
        <v>1050</v>
      </c>
      <c r="N53" s="69">
        <v>925</v>
      </c>
      <c r="O53" s="70">
        <v>991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593</v>
      </c>
      <c r="L57" s="83" t="s">
        <v>593</v>
      </c>
      <c r="M57" s="83" t="s">
        <v>593</v>
      </c>
      <c r="N57" s="83" t="s">
        <v>593</v>
      </c>
      <c r="O57" s="84" t="s">
        <v>593</v>
      </c>
    </row>
    <row r="58" spans="1:21" ht="31.5" customHeight="1" thickBot="1" x14ac:dyDescent="0.2">
      <c r="B58" s="1264"/>
      <c r="C58" s="1265"/>
      <c r="D58" s="1269" t="s">
        <v>27</v>
      </c>
      <c r="E58" s="1270"/>
      <c r="F58" s="1270"/>
      <c r="G58" s="1270"/>
      <c r="H58" s="1270"/>
      <c r="I58" s="1270"/>
      <c r="J58" s="1271"/>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6jCEOoWCtfwHdlG0We5v08GUB7r+lvw1K5I4xIIoTcl/3vw/YVhXNLjqdpEmb9bovDiJVwD7DG2uEwblYV19g==" saltValue="T66dECYzwSsbBuRxicuX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15660</v>
      </c>
      <c r="J41" s="103">
        <v>15918</v>
      </c>
      <c r="K41" s="103">
        <v>15543</v>
      </c>
      <c r="L41" s="103">
        <v>15100</v>
      </c>
      <c r="M41" s="104">
        <v>15240</v>
      </c>
    </row>
    <row r="42" spans="2:13" ht="27.75" customHeight="1" x14ac:dyDescent="0.15">
      <c r="B42" s="1274"/>
      <c r="C42" s="1275"/>
      <c r="D42" s="105"/>
      <c r="E42" s="1280" t="s">
        <v>32</v>
      </c>
      <c r="F42" s="1280"/>
      <c r="G42" s="1280"/>
      <c r="H42" s="1281"/>
      <c r="I42" s="106">
        <v>224</v>
      </c>
      <c r="J42" s="107">
        <v>203</v>
      </c>
      <c r="K42" s="107">
        <v>184</v>
      </c>
      <c r="L42" s="107">
        <v>165</v>
      </c>
      <c r="M42" s="108">
        <v>145</v>
      </c>
    </row>
    <row r="43" spans="2:13" ht="27.75" customHeight="1" x14ac:dyDescent="0.15">
      <c r="B43" s="1274"/>
      <c r="C43" s="1275"/>
      <c r="D43" s="105"/>
      <c r="E43" s="1280" t="s">
        <v>33</v>
      </c>
      <c r="F43" s="1280"/>
      <c r="G43" s="1280"/>
      <c r="H43" s="1281"/>
      <c r="I43" s="106">
        <v>7048</v>
      </c>
      <c r="J43" s="107">
        <v>6534</v>
      </c>
      <c r="K43" s="107">
        <v>6243</v>
      </c>
      <c r="L43" s="107">
        <v>6040</v>
      </c>
      <c r="M43" s="108">
        <v>6058</v>
      </c>
    </row>
    <row r="44" spans="2:13" ht="27.75" customHeight="1" x14ac:dyDescent="0.15">
      <c r="B44" s="1274"/>
      <c r="C44" s="1275"/>
      <c r="D44" s="105"/>
      <c r="E44" s="1280" t="s">
        <v>34</v>
      </c>
      <c r="F44" s="1280"/>
      <c r="G44" s="1280"/>
      <c r="H44" s="1281"/>
      <c r="I44" s="106">
        <v>778</v>
      </c>
      <c r="J44" s="107">
        <v>671</v>
      </c>
      <c r="K44" s="107">
        <v>614</v>
      </c>
      <c r="L44" s="107">
        <v>506</v>
      </c>
      <c r="M44" s="108">
        <v>577</v>
      </c>
    </row>
    <row r="45" spans="2:13" ht="27.75" customHeight="1" x14ac:dyDescent="0.15">
      <c r="B45" s="1274"/>
      <c r="C45" s="1275"/>
      <c r="D45" s="105"/>
      <c r="E45" s="1280" t="s">
        <v>35</v>
      </c>
      <c r="F45" s="1280"/>
      <c r="G45" s="1280"/>
      <c r="H45" s="1281"/>
      <c r="I45" s="106">
        <v>2052</v>
      </c>
      <c r="J45" s="107">
        <v>1905</v>
      </c>
      <c r="K45" s="107">
        <v>1928</v>
      </c>
      <c r="L45" s="107">
        <v>1930</v>
      </c>
      <c r="M45" s="108">
        <v>1862</v>
      </c>
    </row>
    <row r="46" spans="2:13" ht="27.75" customHeight="1" x14ac:dyDescent="0.15">
      <c r="B46" s="1274"/>
      <c r="C46" s="1275"/>
      <c r="D46" s="109"/>
      <c r="E46" s="1280" t="s">
        <v>36</v>
      </c>
      <c r="F46" s="1280"/>
      <c r="G46" s="1280"/>
      <c r="H46" s="1281"/>
      <c r="I46" s="106">
        <v>1</v>
      </c>
      <c r="J46" s="107">
        <v>1</v>
      </c>
      <c r="K46" s="107">
        <v>2</v>
      </c>
      <c r="L46" s="107">
        <v>2</v>
      </c>
      <c r="M46" s="108">
        <v>2</v>
      </c>
    </row>
    <row r="47" spans="2:13" ht="27.75" customHeight="1" x14ac:dyDescent="0.15">
      <c r="B47" s="1274"/>
      <c r="C47" s="1275"/>
      <c r="D47" s="110"/>
      <c r="E47" s="1282" t="s">
        <v>37</v>
      </c>
      <c r="F47" s="1283"/>
      <c r="G47" s="1283"/>
      <c r="H47" s="1284"/>
      <c r="I47" s="106" t="s">
        <v>512</v>
      </c>
      <c r="J47" s="107" t="s">
        <v>512</v>
      </c>
      <c r="K47" s="107" t="s">
        <v>512</v>
      </c>
      <c r="L47" s="107" t="s">
        <v>512</v>
      </c>
      <c r="M47" s="108" t="s">
        <v>512</v>
      </c>
    </row>
    <row r="48" spans="2:13" ht="27.75" customHeight="1" x14ac:dyDescent="0.15">
      <c r="B48" s="1274"/>
      <c r="C48" s="1275"/>
      <c r="D48" s="105"/>
      <c r="E48" s="1280" t="s">
        <v>38</v>
      </c>
      <c r="F48" s="1280"/>
      <c r="G48" s="1280"/>
      <c r="H48" s="1281"/>
      <c r="I48" s="106" t="s">
        <v>512</v>
      </c>
      <c r="J48" s="107" t="s">
        <v>512</v>
      </c>
      <c r="K48" s="107" t="s">
        <v>512</v>
      </c>
      <c r="L48" s="107" t="s">
        <v>512</v>
      </c>
      <c r="M48" s="108" t="s">
        <v>512</v>
      </c>
    </row>
    <row r="49" spans="2:13" ht="27.75" customHeight="1" x14ac:dyDescent="0.15">
      <c r="B49" s="1276"/>
      <c r="C49" s="1277"/>
      <c r="D49" s="105"/>
      <c r="E49" s="1280" t="s">
        <v>39</v>
      </c>
      <c r="F49" s="1280"/>
      <c r="G49" s="1280"/>
      <c r="H49" s="1281"/>
      <c r="I49" s="106" t="s">
        <v>512</v>
      </c>
      <c r="J49" s="107" t="s">
        <v>512</v>
      </c>
      <c r="K49" s="107" t="s">
        <v>512</v>
      </c>
      <c r="L49" s="107" t="s">
        <v>512</v>
      </c>
      <c r="M49" s="108" t="s">
        <v>512</v>
      </c>
    </row>
    <row r="50" spans="2:13" ht="27.75" customHeight="1" x14ac:dyDescent="0.15">
      <c r="B50" s="1285" t="s">
        <v>40</v>
      </c>
      <c r="C50" s="1286"/>
      <c r="D50" s="111"/>
      <c r="E50" s="1280" t="s">
        <v>41</v>
      </c>
      <c r="F50" s="1280"/>
      <c r="G50" s="1280"/>
      <c r="H50" s="1281"/>
      <c r="I50" s="106">
        <v>6237</v>
      </c>
      <c r="J50" s="107">
        <v>6663</v>
      </c>
      <c r="K50" s="107">
        <v>7765</v>
      </c>
      <c r="L50" s="107">
        <v>8152</v>
      </c>
      <c r="M50" s="108">
        <v>8566</v>
      </c>
    </row>
    <row r="51" spans="2:13" ht="27.75" customHeight="1" x14ac:dyDescent="0.15">
      <c r="B51" s="1274"/>
      <c r="C51" s="1275"/>
      <c r="D51" s="105"/>
      <c r="E51" s="1280" t="s">
        <v>42</v>
      </c>
      <c r="F51" s="1280"/>
      <c r="G51" s="1280"/>
      <c r="H51" s="1281"/>
      <c r="I51" s="106">
        <v>1406</v>
      </c>
      <c r="J51" s="107">
        <v>1449</v>
      </c>
      <c r="K51" s="107">
        <v>1404</v>
      </c>
      <c r="L51" s="107">
        <v>1316</v>
      </c>
      <c r="M51" s="108">
        <v>1102</v>
      </c>
    </row>
    <row r="52" spans="2:13" ht="27.75" customHeight="1" x14ac:dyDescent="0.15">
      <c r="B52" s="1276"/>
      <c r="C52" s="1277"/>
      <c r="D52" s="105"/>
      <c r="E52" s="1280" t="s">
        <v>43</v>
      </c>
      <c r="F52" s="1280"/>
      <c r="G52" s="1280"/>
      <c r="H52" s="1281"/>
      <c r="I52" s="106">
        <v>15455</v>
      </c>
      <c r="J52" s="107">
        <v>15442</v>
      </c>
      <c r="K52" s="107">
        <v>14873</v>
      </c>
      <c r="L52" s="107">
        <v>14805</v>
      </c>
      <c r="M52" s="108">
        <v>14877</v>
      </c>
    </row>
    <row r="53" spans="2:13" ht="27.75" customHeight="1" thickBot="1" x14ac:dyDescent="0.2">
      <c r="B53" s="1287" t="s">
        <v>44</v>
      </c>
      <c r="C53" s="1288"/>
      <c r="D53" s="112"/>
      <c r="E53" s="1289" t="s">
        <v>45</v>
      </c>
      <c r="F53" s="1289"/>
      <c r="G53" s="1289"/>
      <c r="H53" s="1290"/>
      <c r="I53" s="113">
        <v>2664</v>
      </c>
      <c r="J53" s="114">
        <v>1678</v>
      </c>
      <c r="K53" s="114">
        <v>472</v>
      </c>
      <c r="L53" s="114">
        <v>-530</v>
      </c>
      <c r="M53" s="115">
        <v>-661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fsMsy+P8Snq/uXwINrUvYMTwe5uvyPgEfyLa5NR8tqqtPhxGUDYgTNmG8JtieRrMcsHhk1PmP4/FSHUHLhekQ==" saltValue="7q896cb1DosmEuR4a63Z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3500</v>
      </c>
      <c r="G55" s="127">
        <v>3784</v>
      </c>
      <c r="H55" s="128">
        <v>4004</v>
      </c>
    </row>
    <row r="56" spans="2:8" ht="52.5" customHeight="1" x14ac:dyDescent="0.15">
      <c r="B56" s="129"/>
      <c r="C56" s="1301" t="s">
        <v>49</v>
      </c>
      <c r="D56" s="1301"/>
      <c r="E56" s="1302"/>
      <c r="F56" s="130">
        <v>1083</v>
      </c>
      <c r="G56" s="130">
        <v>1083</v>
      </c>
      <c r="H56" s="131">
        <v>944</v>
      </c>
    </row>
    <row r="57" spans="2:8" ht="53.25" customHeight="1" x14ac:dyDescent="0.15">
      <c r="B57" s="129"/>
      <c r="C57" s="1303" t="s">
        <v>50</v>
      </c>
      <c r="D57" s="1303"/>
      <c r="E57" s="1304"/>
      <c r="F57" s="132">
        <v>1754</v>
      </c>
      <c r="G57" s="132">
        <v>1839</v>
      </c>
      <c r="H57" s="133">
        <v>1918</v>
      </c>
    </row>
    <row r="58" spans="2:8" ht="45.75" customHeight="1" x14ac:dyDescent="0.15">
      <c r="B58" s="134"/>
      <c r="C58" s="1291" t="s">
        <v>587</v>
      </c>
      <c r="D58" s="1292"/>
      <c r="E58" s="1293"/>
      <c r="F58" s="135">
        <v>580</v>
      </c>
      <c r="G58" s="135">
        <v>580</v>
      </c>
      <c r="H58" s="136">
        <v>580</v>
      </c>
    </row>
    <row r="59" spans="2:8" ht="45.75" customHeight="1" x14ac:dyDescent="0.15">
      <c r="B59" s="134"/>
      <c r="C59" s="1291" t="s">
        <v>588</v>
      </c>
      <c r="D59" s="1292"/>
      <c r="E59" s="1293"/>
      <c r="F59" s="135">
        <v>500</v>
      </c>
      <c r="G59" s="135">
        <v>500</v>
      </c>
      <c r="H59" s="136">
        <v>500</v>
      </c>
    </row>
    <row r="60" spans="2:8" ht="45.75" customHeight="1" x14ac:dyDescent="0.15">
      <c r="B60" s="134"/>
      <c r="C60" s="1291" t="s">
        <v>589</v>
      </c>
      <c r="D60" s="1292"/>
      <c r="E60" s="1293"/>
      <c r="F60" s="135" t="s">
        <v>592</v>
      </c>
      <c r="G60" s="135">
        <v>80</v>
      </c>
      <c r="H60" s="136">
        <v>160</v>
      </c>
    </row>
    <row r="61" spans="2:8" ht="45.75" customHeight="1" x14ac:dyDescent="0.15">
      <c r="B61" s="134"/>
      <c r="C61" s="1291" t="s">
        <v>590</v>
      </c>
      <c r="D61" s="1292"/>
      <c r="E61" s="1293"/>
      <c r="F61" s="135">
        <v>125</v>
      </c>
      <c r="G61" s="135">
        <v>125</v>
      </c>
      <c r="H61" s="136">
        <v>125</v>
      </c>
    </row>
    <row r="62" spans="2:8" ht="45.75" customHeight="1" thickBot="1" x14ac:dyDescent="0.2">
      <c r="B62" s="137"/>
      <c r="C62" s="1294" t="s">
        <v>591</v>
      </c>
      <c r="D62" s="1295"/>
      <c r="E62" s="1296"/>
      <c r="F62" s="138">
        <v>124</v>
      </c>
      <c r="G62" s="138">
        <v>118</v>
      </c>
      <c r="H62" s="139">
        <v>106</v>
      </c>
    </row>
    <row r="63" spans="2:8" ht="52.5" customHeight="1" thickBot="1" x14ac:dyDescent="0.2">
      <c r="B63" s="140"/>
      <c r="C63" s="1297" t="s">
        <v>51</v>
      </c>
      <c r="D63" s="1297"/>
      <c r="E63" s="1298"/>
      <c r="F63" s="141">
        <v>6336</v>
      </c>
      <c r="G63" s="141">
        <v>6706</v>
      </c>
      <c r="H63" s="142">
        <v>6866</v>
      </c>
    </row>
    <row r="64" spans="2:8" ht="15" customHeight="1" x14ac:dyDescent="0.15"/>
    <row r="65" ht="0" hidden="1" customHeight="1" x14ac:dyDescent="0.15"/>
    <row r="66" ht="0" hidden="1" customHeight="1" x14ac:dyDescent="0.15"/>
  </sheetData>
  <sheetProtection algorithmName="SHA-512" hashValue="9xGmjWq3kjri9h3EuA8dIBfqFyjwCKjrdBAHl3+3SxP4FQMbsHL+onh26MjM+u9McUXKYiFeoY11crKcvQTMlA==" saltValue="fVCjM7eoZJCcJyotPw3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598</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597</v>
      </c>
      <c r="AO51" s="1308"/>
      <c r="AP51" s="1308"/>
      <c r="AQ51" s="1308"/>
      <c r="AR51" s="1308"/>
      <c r="AS51" s="1308"/>
      <c r="AT51" s="1308"/>
      <c r="AU51" s="1308"/>
      <c r="AV51" s="1308"/>
      <c r="AW51" s="1308"/>
      <c r="AX51" s="1308"/>
      <c r="AY51" s="1308"/>
      <c r="AZ51" s="1308"/>
      <c r="BA51" s="1308"/>
      <c r="BB51" s="1308" t="s">
        <v>595</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05">
        <v>15.9</v>
      </c>
      <c r="BY51" s="1305"/>
      <c r="BZ51" s="1305"/>
      <c r="CA51" s="1305"/>
      <c r="CB51" s="1305"/>
      <c r="CC51" s="1305"/>
      <c r="CD51" s="1305"/>
      <c r="CE51" s="1305"/>
      <c r="CF51" s="1305">
        <v>4.5</v>
      </c>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602</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05">
        <v>61.3</v>
      </c>
      <c r="BY53" s="1305"/>
      <c r="BZ53" s="1305"/>
      <c r="CA53" s="1305"/>
      <c r="CB53" s="1305"/>
      <c r="CC53" s="1305"/>
      <c r="CD53" s="1305"/>
      <c r="CE53" s="1305"/>
      <c r="CF53" s="1305">
        <v>60.5</v>
      </c>
      <c r="CG53" s="1305"/>
      <c r="CH53" s="1305"/>
      <c r="CI53" s="1305"/>
      <c r="CJ53" s="1305"/>
      <c r="CK53" s="1305"/>
      <c r="CL53" s="1305"/>
      <c r="CM53" s="1305"/>
      <c r="CN53" s="1305">
        <v>62.3</v>
      </c>
      <c r="CO53" s="1305"/>
      <c r="CP53" s="1305"/>
      <c r="CQ53" s="1305"/>
      <c r="CR53" s="1305"/>
      <c r="CS53" s="1305"/>
      <c r="CT53" s="1305"/>
      <c r="CU53" s="1305"/>
      <c r="CV53" s="1305">
        <v>63.4</v>
      </c>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596</v>
      </c>
      <c r="AO55" s="1307"/>
      <c r="AP55" s="1307"/>
      <c r="AQ55" s="1307"/>
      <c r="AR55" s="1307"/>
      <c r="AS55" s="1307"/>
      <c r="AT55" s="1307"/>
      <c r="AU55" s="1307"/>
      <c r="AV55" s="1307"/>
      <c r="AW55" s="1307"/>
      <c r="AX55" s="1307"/>
      <c r="AY55" s="1307"/>
      <c r="AZ55" s="1307"/>
      <c r="BA55" s="1307"/>
      <c r="BB55" s="1308" t="s">
        <v>595</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602</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601</v>
      </c>
    </row>
    <row r="64" spans="1:109" ht="13.5" x14ac:dyDescent="0.15">
      <c r="B64" s="386"/>
      <c r="G64" s="402"/>
      <c r="I64" s="404"/>
      <c r="J64" s="404"/>
      <c r="K64" s="404"/>
      <c r="L64" s="404"/>
      <c r="M64" s="404"/>
      <c r="N64" s="403"/>
      <c r="AM64" s="402"/>
      <c r="AN64" s="402" t="s">
        <v>600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599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598</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597</v>
      </c>
      <c r="AO73" s="1308"/>
      <c r="AP73" s="1308"/>
      <c r="AQ73" s="1308"/>
      <c r="AR73" s="1308"/>
      <c r="AS73" s="1308"/>
      <c r="AT73" s="1308"/>
      <c r="AU73" s="1308"/>
      <c r="AV73" s="1308"/>
      <c r="AW73" s="1308"/>
      <c r="AX73" s="1308"/>
      <c r="AY73" s="1308"/>
      <c r="AZ73" s="1308"/>
      <c r="BA73" s="1308"/>
      <c r="BB73" s="1308" t="s">
        <v>595</v>
      </c>
      <c r="BC73" s="1308"/>
      <c r="BD73" s="1308"/>
      <c r="BE73" s="1308"/>
      <c r="BF73" s="1308"/>
      <c r="BG73" s="1308"/>
      <c r="BH73" s="1308"/>
      <c r="BI73" s="1308"/>
      <c r="BJ73" s="1308"/>
      <c r="BK73" s="1308"/>
      <c r="BL73" s="1308"/>
      <c r="BM73" s="1308"/>
      <c r="BN73" s="1308"/>
      <c r="BO73" s="1308"/>
      <c r="BP73" s="1305">
        <v>26.1</v>
      </c>
      <c r="BQ73" s="1305"/>
      <c r="BR73" s="1305"/>
      <c r="BS73" s="1305"/>
      <c r="BT73" s="1305"/>
      <c r="BU73" s="1305"/>
      <c r="BV73" s="1305"/>
      <c r="BW73" s="1305"/>
      <c r="BX73" s="1305">
        <v>15.9</v>
      </c>
      <c r="BY73" s="1305"/>
      <c r="BZ73" s="1305"/>
      <c r="CA73" s="1305"/>
      <c r="CB73" s="1305"/>
      <c r="CC73" s="1305"/>
      <c r="CD73" s="1305"/>
      <c r="CE73" s="1305"/>
      <c r="CF73" s="1305">
        <v>4.5</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594</v>
      </c>
      <c r="BC75" s="1308"/>
      <c r="BD75" s="1308"/>
      <c r="BE75" s="1308"/>
      <c r="BF75" s="1308"/>
      <c r="BG75" s="1308"/>
      <c r="BH75" s="1308"/>
      <c r="BI75" s="1308"/>
      <c r="BJ75" s="1308"/>
      <c r="BK75" s="1308"/>
      <c r="BL75" s="1308"/>
      <c r="BM75" s="1308"/>
      <c r="BN75" s="1308"/>
      <c r="BO75" s="1308"/>
      <c r="BP75" s="1305">
        <v>11.7</v>
      </c>
      <c r="BQ75" s="1305"/>
      <c r="BR75" s="1305"/>
      <c r="BS75" s="1305"/>
      <c r="BT75" s="1305"/>
      <c r="BU75" s="1305"/>
      <c r="BV75" s="1305"/>
      <c r="BW75" s="1305"/>
      <c r="BX75" s="1305">
        <v>10.8</v>
      </c>
      <c r="BY75" s="1305"/>
      <c r="BZ75" s="1305"/>
      <c r="CA75" s="1305"/>
      <c r="CB75" s="1305"/>
      <c r="CC75" s="1305"/>
      <c r="CD75" s="1305"/>
      <c r="CE75" s="1305"/>
      <c r="CF75" s="1305">
        <v>10.199999999999999</v>
      </c>
      <c r="CG75" s="1305"/>
      <c r="CH75" s="1305"/>
      <c r="CI75" s="1305"/>
      <c r="CJ75" s="1305"/>
      <c r="CK75" s="1305"/>
      <c r="CL75" s="1305"/>
      <c r="CM75" s="1305"/>
      <c r="CN75" s="1305">
        <v>9.3000000000000007</v>
      </c>
      <c r="CO75" s="1305"/>
      <c r="CP75" s="1305"/>
      <c r="CQ75" s="1305"/>
      <c r="CR75" s="1305"/>
      <c r="CS75" s="1305"/>
      <c r="CT75" s="1305"/>
      <c r="CU75" s="1305"/>
      <c r="CV75" s="1305">
        <v>9.4</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596</v>
      </c>
      <c r="AO77" s="1307"/>
      <c r="AP77" s="1307"/>
      <c r="AQ77" s="1307"/>
      <c r="AR77" s="1307"/>
      <c r="AS77" s="1307"/>
      <c r="AT77" s="1307"/>
      <c r="AU77" s="1307"/>
      <c r="AV77" s="1307"/>
      <c r="AW77" s="1307"/>
      <c r="AX77" s="1307"/>
      <c r="AY77" s="1307"/>
      <c r="AZ77" s="1307"/>
      <c r="BA77" s="1307"/>
      <c r="BB77" s="1308" t="s">
        <v>595</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594</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Aptpzx7uC0awqBKXuA5AYVu2NGuZjoUfxr2fvwelgfBduN+TPYXim7a04S371YImxG7cKfFycHiiywAsFkc7g==" saltValue="D54Du2aiq/lxDWH+JT5vE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AZL1471r83BnqV6YlJwLiwt54NP1ZG5n06pxvSTTzLUqhKmgy8HlyspD6h9auycxuqxMKM7vg4IDjwmRMiMoQ==" saltValue="4IADhTLV2UTFo6zzS+6i4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N03RDaa2NlaSsw1pIVY4T9IWbFdaIi3hSPFfJ/UKWw4+Yq5C8USc/eN9RcAzYr/IkpbOKN9RqFs/xuCwKDLIg==" saltValue="MrP4J2Uv/tKY0RNJ6RqK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56959</v>
      </c>
      <c r="E3" s="161"/>
      <c r="F3" s="162">
        <v>66255</v>
      </c>
      <c r="G3" s="163"/>
      <c r="H3" s="164"/>
    </row>
    <row r="4" spans="1:8" x14ac:dyDescent="0.15">
      <c r="A4" s="165"/>
      <c r="B4" s="166"/>
      <c r="C4" s="167"/>
      <c r="D4" s="168">
        <v>13847</v>
      </c>
      <c r="E4" s="169"/>
      <c r="F4" s="170">
        <v>31822</v>
      </c>
      <c r="G4" s="171"/>
      <c r="H4" s="172"/>
    </row>
    <row r="5" spans="1:8" x14ac:dyDescent="0.15">
      <c r="A5" s="153" t="s">
        <v>545</v>
      </c>
      <c r="B5" s="158"/>
      <c r="C5" s="159"/>
      <c r="D5" s="160">
        <v>38031</v>
      </c>
      <c r="E5" s="161"/>
      <c r="F5" s="162">
        <v>47278</v>
      </c>
      <c r="G5" s="163"/>
      <c r="H5" s="164"/>
    </row>
    <row r="6" spans="1:8" x14ac:dyDescent="0.15">
      <c r="A6" s="165"/>
      <c r="B6" s="166"/>
      <c r="C6" s="167"/>
      <c r="D6" s="168">
        <v>16434</v>
      </c>
      <c r="E6" s="169"/>
      <c r="F6" s="170">
        <v>24096</v>
      </c>
      <c r="G6" s="171"/>
      <c r="H6" s="172"/>
    </row>
    <row r="7" spans="1:8" x14ac:dyDescent="0.15">
      <c r="A7" s="153" t="s">
        <v>546</v>
      </c>
      <c r="B7" s="158"/>
      <c r="C7" s="159"/>
      <c r="D7" s="160">
        <v>25698</v>
      </c>
      <c r="E7" s="161"/>
      <c r="F7" s="162">
        <v>44504</v>
      </c>
      <c r="G7" s="163"/>
      <c r="H7" s="164"/>
    </row>
    <row r="8" spans="1:8" x14ac:dyDescent="0.15">
      <c r="A8" s="165"/>
      <c r="B8" s="166"/>
      <c r="C8" s="167"/>
      <c r="D8" s="168">
        <v>11929</v>
      </c>
      <c r="E8" s="169"/>
      <c r="F8" s="170">
        <v>25876</v>
      </c>
      <c r="G8" s="171"/>
      <c r="H8" s="172"/>
    </row>
    <row r="9" spans="1:8" x14ac:dyDescent="0.15">
      <c r="A9" s="153" t="s">
        <v>547</v>
      </c>
      <c r="B9" s="158"/>
      <c r="C9" s="159"/>
      <c r="D9" s="160">
        <v>24513</v>
      </c>
      <c r="E9" s="161"/>
      <c r="F9" s="162">
        <v>47820</v>
      </c>
      <c r="G9" s="163"/>
      <c r="H9" s="164"/>
    </row>
    <row r="10" spans="1:8" x14ac:dyDescent="0.15">
      <c r="A10" s="165"/>
      <c r="B10" s="166"/>
      <c r="C10" s="167"/>
      <c r="D10" s="168">
        <v>11183</v>
      </c>
      <c r="E10" s="169"/>
      <c r="F10" s="170">
        <v>25855</v>
      </c>
      <c r="G10" s="171"/>
      <c r="H10" s="172"/>
    </row>
    <row r="11" spans="1:8" x14ac:dyDescent="0.15">
      <c r="A11" s="153" t="s">
        <v>548</v>
      </c>
      <c r="B11" s="158"/>
      <c r="C11" s="159"/>
      <c r="D11" s="160">
        <v>47282</v>
      </c>
      <c r="E11" s="161"/>
      <c r="F11" s="162">
        <v>41934</v>
      </c>
      <c r="G11" s="163"/>
      <c r="H11" s="164"/>
    </row>
    <row r="12" spans="1:8" x14ac:dyDescent="0.15">
      <c r="A12" s="165"/>
      <c r="B12" s="166"/>
      <c r="C12" s="173"/>
      <c r="D12" s="168">
        <v>19319</v>
      </c>
      <c r="E12" s="169"/>
      <c r="F12" s="170">
        <v>23352</v>
      </c>
      <c r="G12" s="171"/>
      <c r="H12" s="172"/>
    </row>
    <row r="13" spans="1:8" x14ac:dyDescent="0.15">
      <c r="A13" s="153"/>
      <c r="B13" s="158"/>
      <c r="C13" s="174"/>
      <c r="D13" s="175">
        <v>38497</v>
      </c>
      <c r="E13" s="176"/>
      <c r="F13" s="177">
        <v>49558</v>
      </c>
      <c r="G13" s="178"/>
      <c r="H13" s="164"/>
    </row>
    <row r="14" spans="1:8" x14ac:dyDescent="0.15">
      <c r="A14" s="165"/>
      <c r="B14" s="166"/>
      <c r="C14" s="167"/>
      <c r="D14" s="168">
        <v>14542</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3.37</v>
      </c>
      <c r="C19" s="179">
        <f>ROUND(VALUE(SUBSTITUTE(実質収支比率等に係る経年分析!G$48,"▲","-")),2)</f>
        <v>6.79</v>
      </c>
      <c r="D19" s="179">
        <f>ROUND(VALUE(SUBSTITUTE(実質収支比率等に係る経年分析!H$48,"▲","-")),2)</f>
        <v>4.79</v>
      </c>
      <c r="E19" s="179">
        <f>ROUND(VALUE(SUBSTITUTE(実質収支比率等に係る経年分析!I$48,"▲","-")),2)</f>
        <v>3.71</v>
      </c>
      <c r="F19" s="179">
        <f>ROUND(VALUE(SUBSTITUTE(実質収支比率等に係る経年分析!J$48,"▲","-")),2)</f>
        <v>0.88</v>
      </c>
    </row>
    <row r="20" spans="1:11" x14ac:dyDescent="0.15">
      <c r="A20" s="179" t="s">
        <v>55</v>
      </c>
      <c r="B20" s="179">
        <f>ROUND(VALUE(SUBSTITUTE(実質収支比率等に係る経年分析!F$47,"▲","-")),2)</f>
        <v>25.04</v>
      </c>
      <c r="C20" s="179">
        <f>ROUND(VALUE(SUBSTITUTE(実質収支比率等に係る経年分析!G$47,"▲","-")),2)</f>
        <v>26.1</v>
      </c>
      <c r="D20" s="179">
        <f>ROUND(VALUE(SUBSTITUTE(実質収支比率等に係る経年分析!H$47,"▲","-")),2)</f>
        <v>29.81</v>
      </c>
      <c r="E20" s="179">
        <f>ROUND(VALUE(SUBSTITUTE(実質収支比率等に係る経年分析!I$47,"▲","-")),2)</f>
        <v>32.4</v>
      </c>
      <c r="F20" s="179">
        <f>ROUND(VALUE(SUBSTITUTE(実質収支比率等に係る経年分析!J$47,"▲","-")),2)</f>
        <v>34.11</v>
      </c>
    </row>
    <row r="21" spans="1:11" x14ac:dyDescent="0.15">
      <c r="A21" s="179" t="s">
        <v>56</v>
      </c>
      <c r="B21" s="179">
        <f>IF(ISNUMBER(VALUE(SUBSTITUTE(実質収支比率等に係る経年分析!F$49,"▲","-"))),ROUND(VALUE(SUBSTITUTE(実質収支比率等に係る経年分析!F$49,"▲","-")),2),NA())</f>
        <v>2.48</v>
      </c>
      <c r="C21" s="179">
        <f>IF(ISNUMBER(VALUE(SUBSTITUTE(実質収支比率等に係る経年分析!G$49,"▲","-"))),ROUND(VALUE(SUBSTITUTE(実質収支比率等に係る経年分析!G$49,"▲","-")),2),NA())</f>
        <v>5.18</v>
      </c>
      <c r="D21" s="179">
        <f>IF(ISNUMBER(VALUE(SUBSTITUTE(実質収支比率等に係る経年分析!H$49,"▲","-"))),ROUND(VALUE(SUBSTITUTE(実質収支比率等に係る経年分析!H$49,"▲","-")),2),NA())</f>
        <v>1.41</v>
      </c>
      <c r="E21" s="179">
        <f>IF(ISNUMBER(VALUE(SUBSTITUTE(実質収支比率等に係る経年分析!I$49,"▲","-"))),ROUND(VALUE(SUBSTITUTE(実質収支比率等に係る経年分析!I$49,"▲","-")),2),NA())</f>
        <v>1.33</v>
      </c>
      <c r="F21" s="179">
        <f>IF(ISNUMBER(VALUE(SUBSTITUTE(実質収支比率等に係る経年分析!J$49,"▲","-"))),ROUND(VALUE(SUBSTITUTE(実質収支比率等に係る経年分析!J$49,"▲","-")),2),NA())</f>
        <v>-0.94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荒尾市介護保険特別会計（介護サービス勘定）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荒尾市後期高齢者医療特別会計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3.37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6.78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4.79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0.88</v>
      </c>
    </row>
    <row r="32" spans="1:11" x14ac:dyDescent="0.15">
      <c r="A32" s="180" t="str">
        <f>IF(連結実質赤字比率に係る赤字・黒字の構成分析!C$38="",NA(),連結実質赤字比率に係る赤字・黒字の構成分析!C$38)</f>
        <v>荒尾市国民健康保険特別会計</v>
      </c>
      <c r="B32" s="180">
        <f>IF(ROUND(VALUE(SUBSTITUTE(連結実質赤字比率に係る赤字・黒字の構成分析!F$38,"▲", "-")), 2) &lt; 0, ABS(ROUND(VALUE(SUBSTITUTE(連結実質赤字比率に係る赤字・黒字の構成分析!F$38,"▲", "-")), 2)), NA())</f>
        <v>1.51</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0.53</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1.1599999999999999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2.5499999999999998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0.97</v>
      </c>
    </row>
    <row r="33" spans="1:16" x14ac:dyDescent="0.15">
      <c r="A33" s="180" t="str">
        <f>IF(連結実質赤字比率に係る赤字・黒字の構成分析!C$37="",NA(),連結実質赤字比率に係る赤字・黒字の構成分析!C$37)</f>
        <v>荒尾市下水道事業会計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2.0099999999999998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2.2799999999999998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2.1800000000000002</v>
      </c>
    </row>
    <row r="34" spans="1:16" x14ac:dyDescent="0.15">
      <c r="A34" s="180" t="str">
        <f>IF(連結実質赤字比率に係る赤字・黒字の構成分析!C$36="",NA(),連結実質赤字比率に係る赤字・黒字の構成分析!C$36)</f>
        <v>荒尾市介護保険特別会計（保険勘定）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2.93</v>
      </c>
    </row>
    <row r="35" spans="1:16" x14ac:dyDescent="0.15">
      <c r="A35" s="180" t="str">
        <f>IF(連結実質赤字比率に係る赤字・黒字の構成分析!C$35="",NA(),連結実質赤字比率に係る赤字・黒字の構成分析!C$35)</f>
        <v>荒尾市水道事業会計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6.21</v>
      </c>
    </row>
    <row r="36" spans="1:16" x14ac:dyDescent="0.15">
      <c r="A36" s="180" t="str">
        <f>IF(連結実質赤字比率に係る赤字・黒字の構成分析!C$34="",NA(),連結実質赤字比率に係る赤字・黒字の構成分析!C$34)</f>
        <v>荒尾市病院事業会計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1479</v>
      </c>
      <c r="E42" s="181"/>
      <c r="F42" s="181"/>
      <c r="G42" s="181">
        <f>'実質公債費比率（分子）の構造'!L$52</f>
        <v>1473</v>
      </c>
      <c r="H42" s="181"/>
      <c r="I42" s="181"/>
      <c r="J42" s="181">
        <f>'実質公債費比率（分子）の構造'!M$52</f>
        <v>1452</v>
      </c>
      <c r="K42" s="181"/>
      <c r="L42" s="181"/>
      <c r="M42" s="181">
        <f>'実質公債費比率（分子）の構造'!N$52</f>
        <v>1399</v>
      </c>
      <c r="N42" s="181"/>
      <c r="O42" s="181"/>
      <c r="P42" s="181">
        <f>'実質公債費比率（分子）の構造'!O$52</f>
        <v>1359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9</v>
      </c>
      <c r="F44" s="181"/>
      <c r="G44" s="181"/>
      <c r="H44" s="181">
        <f>'実質公債費比率（分子）の構造'!M$50</f>
        <v>13</v>
      </c>
      <c r="I44" s="181"/>
      <c r="J44" s="181"/>
      <c r="K44" s="181">
        <f>'実質公債費比率（分子）の構造'!N$50</f>
        <v>7</v>
      </c>
      <c r="L44" s="181"/>
      <c r="M44" s="181"/>
      <c r="N44" s="181">
        <f>'実質公債費比率（分子）の構造'!O$50</f>
        <v>7</v>
      </c>
      <c r="O44" s="181"/>
      <c r="P44" s="181"/>
    </row>
    <row r="45" spans="1:16" x14ac:dyDescent="0.15">
      <c r="A45" s="181" t="s">
        <v>66</v>
      </c>
      <c r="B45" s="181">
        <f>'実質公債費比率（分子）の構造'!K$49</f>
        <v>146</v>
      </c>
      <c r="C45" s="181"/>
      <c r="D45" s="181"/>
      <c r="E45" s="181">
        <f>'実質公債費比率（分子）の構造'!L$49</f>
        <v>101</v>
      </c>
      <c r="F45" s="181"/>
      <c r="G45" s="181"/>
      <c r="H45" s="181">
        <f>'実質公債費比率（分子）の構造'!M$49</f>
        <v>99</v>
      </c>
      <c r="I45" s="181"/>
      <c r="J45" s="181"/>
      <c r="K45" s="181">
        <f>'実質公債費比率（分子）の構造'!N$49</f>
        <v>100</v>
      </c>
      <c r="L45" s="181"/>
      <c r="M45" s="181"/>
      <c r="N45" s="181">
        <f>'実質公債費比率（分子）の構造'!O$49</f>
        <v>39</v>
      </c>
      <c r="O45" s="181"/>
      <c r="P45" s="181"/>
    </row>
    <row r="46" spans="1:16" x14ac:dyDescent="0.15">
      <c r="A46" s="181" t="s">
        <v>67</v>
      </c>
      <c r="B46" s="181">
        <f>'実質公債費比率（分子）の構造'!K$48</f>
        <v>886</v>
      </c>
      <c r="C46" s="181"/>
      <c r="D46" s="181"/>
      <c r="E46" s="181">
        <f>'実質公債費比率（分子）の構造'!L$48</f>
        <v>837</v>
      </c>
      <c r="F46" s="181"/>
      <c r="G46" s="181"/>
      <c r="H46" s="181">
        <f>'実質公債費比率（分子）の構造'!M$48</f>
        <v>769</v>
      </c>
      <c r="I46" s="181"/>
      <c r="J46" s="181"/>
      <c r="K46" s="181">
        <f>'実質公債費比率（分子）の構造'!N$48</f>
        <v>633</v>
      </c>
      <c r="L46" s="181"/>
      <c r="M46" s="181"/>
      <c r="N46" s="181">
        <f>'実質公債費比率（分子）の構造'!O$48</f>
        <v>708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1606</v>
      </c>
      <c r="C49" s="181"/>
      <c r="D49" s="181"/>
      <c r="E49" s="181">
        <f>'実質公債費比率（分子）の構造'!L$45</f>
        <v>1487</v>
      </c>
      <c r="F49" s="181"/>
      <c r="G49" s="181"/>
      <c r="H49" s="181">
        <f>'実質公債費比率（分子）の構造'!M$45</f>
        <v>1621</v>
      </c>
      <c r="I49" s="181"/>
      <c r="J49" s="181"/>
      <c r="K49" s="181">
        <f>'実質公債費比率（分子）の構造'!N$45</f>
        <v>1584</v>
      </c>
      <c r="L49" s="181"/>
      <c r="M49" s="181"/>
      <c r="N49" s="181">
        <f>'実質公債費比率（分子）の構造'!O$45</f>
        <v>1596</v>
      </c>
      <c r="O49" s="181"/>
      <c r="P49" s="181"/>
    </row>
    <row r="50" spans="1:16" x14ac:dyDescent="0.15">
      <c r="A50" s="181" t="s">
        <v>71</v>
      </c>
      <c r="B50" s="181" t="e">
        <f>NA()</f>
        <v>#N/A</v>
      </c>
      <c r="C50" s="181">
        <f>IF(ISNUMBER('実質公債費比率（分子）の構造'!K$53),'実質公債費比率（分子）の構造'!K$53,NA())</f>
        <v>1168</v>
      </c>
      <c r="D50" s="181" t="e">
        <f>NA()</f>
        <v>#N/A</v>
      </c>
      <c r="E50" s="181" t="e">
        <f>NA()</f>
        <v>#N/A</v>
      </c>
      <c r="F50" s="181">
        <f>IF(ISNUMBER('実質公債費比率（分子）の構造'!L$53),'実質公債費比率（分子）の構造'!L$53,NA())</f>
        <v>961</v>
      </c>
      <c r="G50" s="181" t="e">
        <f>NA()</f>
        <v>#N/A</v>
      </c>
      <c r="H50" s="181" t="e">
        <f>NA()</f>
        <v>#N/A</v>
      </c>
      <c r="I50" s="181">
        <f>IF(ISNUMBER('実質公債費比率（分子）の構造'!M$53),'実質公債費比率（分子）の構造'!M$53,NA())</f>
        <v>1050</v>
      </c>
      <c r="J50" s="181" t="e">
        <f>NA()</f>
        <v>#N/A</v>
      </c>
      <c r="K50" s="181" t="e">
        <f>NA()</f>
        <v>#N/A</v>
      </c>
      <c r="L50" s="181">
        <f>IF(ISNUMBER('実質公債費比率（分子）の構造'!N$53),'実質公債費比率（分子）の構造'!N$53,NA())</f>
        <v>925</v>
      </c>
      <c r="M50" s="181" t="e">
        <f>NA()</f>
        <v>#N/A</v>
      </c>
      <c r="N50" s="181" t="e">
        <f>NA()</f>
        <v>#N/A</v>
      </c>
      <c r="O50" s="181">
        <f>IF(ISNUMBER('実質公債費比率（分子）の構造'!O$53),'実質公債費比率（分子）の構造'!O$53,NA())</f>
        <v>991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15455</v>
      </c>
      <c r="E56" s="180"/>
      <c r="F56" s="180"/>
      <c r="G56" s="180">
        <f>'将来負担比率（分子）の構造'!J$52</f>
        <v>15442</v>
      </c>
      <c r="H56" s="180"/>
      <c r="I56" s="180"/>
      <c r="J56" s="180">
        <f>'将来負担比率（分子）の構造'!K$52</f>
        <v>14873</v>
      </c>
      <c r="K56" s="180"/>
      <c r="L56" s="180"/>
      <c r="M56" s="180">
        <f>'将来負担比率（分子）の構造'!L$52</f>
        <v>14805</v>
      </c>
      <c r="N56" s="180"/>
      <c r="O56" s="180"/>
      <c r="P56" s="180">
        <f>'将来負担比率（分子）の構造'!M$52</f>
        <v>14877</v>
      </c>
    </row>
    <row r="57" spans="1:16" x14ac:dyDescent="0.15">
      <c r="A57" s="180" t="s">
        <v>42</v>
      </c>
      <c r="B57" s="180"/>
      <c r="C57" s="180"/>
      <c r="D57" s="180">
        <f>'将来負担比率（分子）の構造'!I$51</f>
        <v>1406</v>
      </c>
      <c r="E57" s="180"/>
      <c r="F57" s="180"/>
      <c r="G57" s="180">
        <f>'将来負担比率（分子）の構造'!J$51</f>
        <v>1449</v>
      </c>
      <c r="H57" s="180"/>
      <c r="I57" s="180"/>
      <c r="J57" s="180">
        <f>'将来負担比率（分子）の構造'!K$51</f>
        <v>1404</v>
      </c>
      <c r="K57" s="180"/>
      <c r="L57" s="180"/>
      <c r="M57" s="180">
        <f>'将来負担比率（分子）の構造'!L$51</f>
        <v>1316</v>
      </c>
      <c r="N57" s="180"/>
      <c r="O57" s="180"/>
      <c r="P57" s="180">
        <f>'将来負担比率（分子）の構造'!M$51</f>
        <v>1102</v>
      </c>
    </row>
    <row r="58" spans="1:16" x14ac:dyDescent="0.15">
      <c r="A58" s="180" t="s">
        <v>41</v>
      </c>
      <c r="B58" s="180"/>
      <c r="C58" s="180"/>
      <c r="D58" s="180">
        <f>'将来負担比率（分子）の構造'!I$50</f>
        <v>6237</v>
      </c>
      <c r="E58" s="180"/>
      <c r="F58" s="180"/>
      <c r="G58" s="180">
        <f>'将来負担比率（分子）の構造'!J$50</f>
        <v>6663</v>
      </c>
      <c r="H58" s="180"/>
      <c r="I58" s="180"/>
      <c r="J58" s="180">
        <f>'将来負担比率（分子）の構造'!K$50</f>
        <v>7765</v>
      </c>
      <c r="K58" s="180"/>
      <c r="L58" s="180"/>
      <c r="M58" s="180">
        <f>'将来負担比率（分子）の構造'!L$50</f>
        <v>8152</v>
      </c>
      <c r="N58" s="180"/>
      <c r="O58" s="180"/>
      <c r="P58" s="180">
        <f>'将来負担比率（分子）の構造'!M$50</f>
        <v>8566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2</v>
      </c>
      <c r="I61" s="180"/>
      <c r="J61" s="180"/>
      <c r="K61" s="180">
        <f>'将来負担比率（分子）の構造'!L$46</f>
        <v>2</v>
      </c>
      <c r="L61" s="180"/>
      <c r="M61" s="180"/>
      <c r="N61" s="180">
        <f>'将来負担比率（分子）の構造'!M$46</f>
        <v>2</v>
      </c>
      <c r="O61" s="180"/>
      <c r="P61" s="180"/>
    </row>
    <row r="62" spans="1:16" x14ac:dyDescent="0.15">
      <c r="A62" s="180" t="s">
        <v>35</v>
      </c>
      <c r="B62" s="180">
        <f>'将来負担比率（分子）の構造'!I$45</f>
        <v>2052</v>
      </c>
      <c r="C62" s="180"/>
      <c r="D62" s="180"/>
      <c r="E62" s="180">
        <f>'将来負担比率（分子）の構造'!J$45</f>
        <v>1905</v>
      </c>
      <c r="F62" s="180"/>
      <c r="G62" s="180"/>
      <c r="H62" s="180">
        <f>'将来負担比率（分子）の構造'!K$45</f>
        <v>1928</v>
      </c>
      <c r="I62" s="180"/>
      <c r="J62" s="180"/>
      <c r="K62" s="180">
        <f>'将来負担比率（分子）の構造'!L$45</f>
        <v>1930</v>
      </c>
      <c r="L62" s="180"/>
      <c r="M62" s="180"/>
      <c r="N62" s="180">
        <f>'将来負担比率（分子）の構造'!M$45</f>
        <v>1862</v>
      </c>
      <c r="O62" s="180"/>
      <c r="P62" s="180"/>
    </row>
    <row r="63" spans="1:16" x14ac:dyDescent="0.15">
      <c r="A63" s="180" t="s">
        <v>34</v>
      </c>
      <c r="B63" s="180">
        <f>'将来負担比率（分子）の構造'!I$44</f>
        <v>778</v>
      </c>
      <c r="C63" s="180"/>
      <c r="D63" s="180"/>
      <c r="E63" s="180">
        <f>'将来負担比率（分子）の構造'!J$44</f>
        <v>671</v>
      </c>
      <c r="F63" s="180"/>
      <c r="G63" s="180"/>
      <c r="H63" s="180">
        <f>'将来負担比率（分子）の構造'!K$44</f>
        <v>614</v>
      </c>
      <c r="I63" s="180"/>
      <c r="J63" s="180"/>
      <c r="K63" s="180">
        <f>'将来負担比率（分子）の構造'!L$44</f>
        <v>506</v>
      </c>
      <c r="L63" s="180"/>
      <c r="M63" s="180"/>
      <c r="N63" s="180">
        <f>'将来負担比率（分子）の構造'!M$44</f>
        <v>577</v>
      </c>
      <c r="O63" s="180"/>
      <c r="P63" s="180"/>
    </row>
    <row r="64" spans="1:16" x14ac:dyDescent="0.15">
      <c r="A64" s="180" t="s">
        <v>33</v>
      </c>
      <c r="B64" s="180">
        <f>'将来負担比率（分子）の構造'!I$43</f>
        <v>7048</v>
      </c>
      <c r="C64" s="180"/>
      <c r="D64" s="180"/>
      <c r="E64" s="180">
        <f>'将来負担比率（分子）の構造'!J$43</f>
        <v>6534</v>
      </c>
      <c r="F64" s="180"/>
      <c r="G64" s="180"/>
      <c r="H64" s="180">
        <f>'将来負担比率（分子）の構造'!K$43</f>
        <v>6243</v>
      </c>
      <c r="I64" s="180"/>
      <c r="J64" s="180"/>
      <c r="K64" s="180">
        <f>'将来負担比率（分子）の構造'!L$43</f>
        <v>6040</v>
      </c>
      <c r="L64" s="180"/>
      <c r="M64" s="180"/>
      <c r="N64" s="180">
        <f>'将来負担比率（分子）の構造'!M$43</f>
        <v>6058</v>
      </c>
      <c r="O64" s="180"/>
      <c r="P64" s="180"/>
    </row>
    <row r="65" spans="1:16" x14ac:dyDescent="0.15">
      <c r="A65" s="180" t="s">
        <v>32</v>
      </c>
      <c r="B65" s="180">
        <f>'将来負担比率（分子）の構造'!I$42</f>
        <v>224</v>
      </c>
      <c r="C65" s="180"/>
      <c r="D65" s="180"/>
      <c r="E65" s="180">
        <f>'将来負担比率（分子）の構造'!J$42</f>
        <v>203</v>
      </c>
      <c r="F65" s="180"/>
      <c r="G65" s="180"/>
      <c r="H65" s="180">
        <f>'将来負担比率（分子）の構造'!K$42</f>
        <v>184</v>
      </c>
      <c r="I65" s="180"/>
      <c r="J65" s="180"/>
      <c r="K65" s="180">
        <f>'将来負担比率（分子）の構造'!L$42</f>
        <v>165</v>
      </c>
      <c r="L65" s="180"/>
      <c r="M65" s="180"/>
      <c r="N65" s="180">
        <f>'将来負担比率（分子）の構造'!M$42</f>
        <v>145</v>
      </c>
      <c r="O65" s="180"/>
      <c r="P65" s="180"/>
    </row>
    <row r="66" spans="1:16" x14ac:dyDescent="0.15">
      <c r="A66" s="180" t="s">
        <v>31</v>
      </c>
      <c r="B66" s="180">
        <f>'将来負担比率（分子）の構造'!I$41</f>
        <v>15660</v>
      </c>
      <c r="C66" s="180"/>
      <c r="D66" s="180"/>
      <c r="E66" s="180">
        <f>'将来負担比率（分子）の構造'!J$41</f>
        <v>15918</v>
      </c>
      <c r="F66" s="180"/>
      <c r="G66" s="180"/>
      <c r="H66" s="180">
        <f>'将来負担比率（分子）の構造'!K$41</f>
        <v>15543</v>
      </c>
      <c r="I66" s="180"/>
      <c r="J66" s="180"/>
      <c r="K66" s="180">
        <f>'将来負担比率（分子）の構造'!L$41</f>
        <v>15100</v>
      </c>
      <c r="L66" s="180"/>
      <c r="M66" s="180"/>
      <c r="N66" s="180">
        <f>'将来負担比率（分子）の構造'!M$41</f>
        <v>15240</v>
      </c>
      <c r="O66" s="180"/>
      <c r="P66" s="180"/>
    </row>
    <row r="67" spans="1:16" x14ac:dyDescent="0.15">
      <c r="A67" s="180" t="s">
        <v>75</v>
      </c>
      <c r="B67" s="180" t="e">
        <f>NA()</f>
        <v>#N/A</v>
      </c>
      <c r="C67" s="180">
        <f>IF(ISNUMBER('将来負担比率（分子）の構造'!I$53), IF('将来負担比率（分子）の構造'!I$53 &lt; 0, 0, '将来負担比率（分子）の構造'!I$53), NA())</f>
        <v>2664</v>
      </c>
      <c r="D67" s="180" t="e">
        <f>NA()</f>
        <v>#N/A</v>
      </c>
      <c r="E67" s="180" t="e">
        <f>NA()</f>
        <v>#N/A</v>
      </c>
      <c r="F67" s="180">
        <f>IF(ISNUMBER('将来負担比率（分子）の構造'!J$53), IF('将来負担比率（分子）の構造'!J$53 &lt; 0, 0, '将来負担比率（分子）の構造'!J$53), NA())</f>
        <v>1678</v>
      </c>
      <c r="G67" s="180" t="e">
        <f>NA()</f>
        <v>#N/A</v>
      </c>
      <c r="H67" s="180" t="e">
        <f>NA()</f>
        <v>#N/A</v>
      </c>
      <c r="I67" s="180">
        <f>IF(ISNUMBER('将来負担比率（分子）の構造'!K$53), IF('将来負担比率（分子）の構造'!K$53 &lt; 0, 0, '将来負担比率（分子）の構造'!K$53), NA())</f>
        <v>472</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3500</v>
      </c>
      <c r="C72" s="184">
        <f>基金残高に係る経年分析!G55</f>
        <v>3784</v>
      </c>
      <c r="D72" s="184">
        <f>基金残高に係る経年分析!H55</f>
        <v>4004</v>
      </c>
    </row>
    <row r="73" spans="1:16" x14ac:dyDescent="0.15">
      <c r="A73" s="183" t="s">
        <v>78</v>
      </c>
      <c r="B73" s="184">
        <f>基金残高に係る経年分析!F56</f>
        <v>1083</v>
      </c>
      <c r="C73" s="184">
        <f>基金残高に係る経年分析!G56</f>
        <v>1083</v>
      </c>
      <c r="D73" s="184">
        <f>基金残高に係る経年分析!H56</f>
        <v>944</v>
      </c>
    </row>
    <row r="74" spans="1:16" x14ac:dyDescent="0.15">
      <c r="A74" s="183" t="s">
        <v>79</v>
      </c>
      <c r="B74" s="184">
        <f>基金残高に係る経年分析!F57</f>
        <v>1754</v>
      </c>
      <c r="C74" s="184">
        <f>基金残高に係る経年分析!G57</f>
        <v>1839</v>
      </c>
      <c r="D74" s="184">
        <f>基金残高に係る経年分析!H57</f>
        <v>1918</v>
      </c>
    </row>
  </sheetData>
  <sheetProtection algorithmName="SHA-512" hashValue="DlpPd8gX2J6BeBPUph4Z6i5Vnf7HXTJmbEzAFpeUAR2jbTIUxnHckW6P63xfNHPieacB1b1OOPK7110B/7kxlw==" saltValue="08HAf9mggJ6p4UjcuLnM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5205727</v>
      </c>
      <c r="S5" s="669"/>
      <c r="T5" s="669"/>
      <c r="U5" s="669"/>
      <c r="V5" s="669"/>
      <c r="W5" s="669"/>
      <c r="X5" s="669"/>
      <c r="Y5" s="670"/>
      <c r="Z5" s="671">
        <v>23.6</v>
      </c>
      <c r="AA5" s="671"/>
      <c r="AB5" s="671"/>
      <c r="AC5" s="671"/>
      <c r="AD5" s="672">
        <v>5205727</v>
      </c>
      <c r="AE5" s="672"/>
      <c r="AF5" s="672"/>
      <c r="AG5" s="672"/>
      <c r="AH5" s="672"/>
      <c r="AI5" s="672"/>
      <c r="AJ5" s="672"/>
      <c r="AK5" s="672"/>
      <c r="AL5" s="673">
        <v>45.6</v>
      </c>
      <c r="AM5" s="674"/>
      <c r="AN5" s="674"/>
      <c r="AO5" s="675"/>
      <c r="AP5" s="665" t="s">
        <v>229</v>
      </c>
      <c r="AQ5" s="666"/>
      <c r="AR5" s="666"/>
      <c r="AS5" s="666"/>
      <c r="AT5" s="666"/>
      <c r="AU5" s="666"/>
      <c r="AV5" s="666"/>
      <c r="AW5" s="666"/>
      <c r="AX5" s="666"/>
      <c r="AY5" s="666"/>
      <c r="AZ5" s="666"/>
      <c r="BA5" s="666"/>
      <c r="BB5" s="666"/>
      <c r="BC5" s="666"/>
      <c r="BD5" s="666"/>
      <c r="BE5" s="666"/>
      <c r="BF5" s="667"/>
      <c r="BG5" s="679">
        <v>5196470</v>
      </c>
      <c r="BH5" s="680"/>
      <c r="BI5" s="680"/>
      <c r="BJ5" s="680"/>
      <c r="BK5" s="680"/>
      <c r="BL5" s="680"/>
      <c r="BM5" s="680"/>
      <c r="BN5" s="681"/>
      <c r="BO5" s="682">
        <v>99.8</v>
      </c>
      <c r="BP5" s="682"/>
      <c r="BQ5" s="682"/>
      <c r="BR5" s="682"/>
      <c r="BS5" s="683">
        <v>224869</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135295</v>
      </c>
      <c r="S6" s="680"/>
      <c r="T6" s="680"/>
      <c r="U6" s="680"/>
      <c r="V6" s="680"/>
      <c r="W6" s="680"/>
      <c r="X6" s="680"/>
      <c r="Y6" s="681"/>
      <c r="Z6" s="682">
        <v>0.6</v>
      </c>
      <c r="AA6" s="682"/>
      <c r="AB6" s="682"/>
      <c r="AC6" s="682"/>
      <c r="AD6" s="683">
        <v>135295</v>
      </c>
      <c r="AE6" s="683"/>
      <c r="AF6" s="683"/>
      <c r="AG6" s="683"/>
      <c r="AH6" s="683"/>
      <c r="AI6" s="683"/>
      <c r="AJ6" s="683"/>
      <c r="AK6" s="683"/>
      <c r="AL6" s="684">
        <v>1.2</v>
      </c>
      <c r="AM6" s="685"/>
      <c r="AN6" s="685"/>
      <c r="AO6" s="686"/>
      <c r="AP6" s="676" t="s">
        <v>234</v>
      </c>
      <c r="AQ6" s="677"/>
      <c r="AR6" s="677"/>
      <c r="AS6" s="677"/>
      <c r="AT6" s="677"/>
      <c r="AU6" s="677"/>
      <c r="AV6" s="677"/>
      <c r="AW6" s="677"/>
      <c r="AX6" s="677"/>
      <c r="AY6" s="677"/>
      <c r="AZ6" s="677"/>
      <c r="BA6" s="677"/>
      <c r="BB6" s="677"/>
      <c r="BC6" s="677"/>
      <c r="BD6" s="677"/>
      <c r="BE6" s="677"/>
      <c r="BF6" s="678"/>
      <c r="BG6" s="679">
        <v>5196470</v>
      </c>
      <c r="BH6" s="680"/>
      <c r="BI6" s="680"/>
      <c r="BJ6" s="680"/>
      <c r="BK6" s="680"/>
      <c r="BL6" s="680"/>
      <c r="BM6" s="680"/>
      <c r="BN6" s="681"/>
      <c r="BO6" s="682">
        <v>99.8</v>
      </c>
      <c r="BP6" s="682"/>
      <c r="BQ6" s="682"/>
      <c r="BR6" s="682"/>
      <c r="BS6" s="683">
        <v>224869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198702</v>
      </c>
      <c r="CS6" s="680"/>
      <c r="CT6" s="680"/>
      <c r="CU6" s="680"/>
      <c r="CV6" s="680"/>
      <c r="CW6" s="680"/>
      <c r="CX6" s="680"/>
      <c r="CY6" s="681"/>
      <c r="CZ6" s="673">
        <v>0.9</v>
      </c>
      <c r="DA6" s="674"/>
      <c r="DB6" s="674"/>
      <c r="DC6" s="693"/>
      <c r="DD6" s="688" t="s">
        <v>176</v>
      </c>
      <c r="DE6" s="680"/>
      <c r="DF6" s="680"/>
      <c r="DG6" s="680"/>
      <c r="DH6" s="680"/>
      <c r="DI6" s="680"/>
      <c r="DJ6" s="680"/>
      <c r="DK6" s="680"/>
      <c r="DL6" s="680"/>
      <c r="DM6" s="680"/>
      <c r="DN6" s="680"/>
      <c r="DO6" s="680"/>
      <c r="DP6" s="681"/>
      <c r="DQ6" s="688">
        <v>198702</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7797</v>
      </c>
      <c r="S7" s="680"/>
      <c r="T7" s="680"/>
      <c r="U7" s="680"/>
      <c r="V7" s="680"/>
      <c r="W7" s="680"/>
      <c r="X7" s="680"/>
      <c r="Y7" s="681"/>
      <c r="Z7" s="682">
        <v>0</v>
      </c>
      <c r="AA7" s="682"/>
      <c r="AB7" s="682"/>
      <c r="AC7" s="682"/>
      <c r="AD7" s="683">
        <v>7797</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2189017</v>
      </c>
      <c r="BH7" s="680"/>
      <c r="BI7" s="680"/>
      <c r="BJ7" s="680"/>
      <c r="BK7" s="680"/>
      <c r="BL7" s="680"/>
      <c r="BM7" s="680"/>
      <c r="BN7" s="681"/>
      <c r="BO7" s="682">
        <v>42.1</v>
      </c>
      <c r="BP7" s="682"/>
      <c r="BQ7" s="682"/>
      <c r="BR7" s="682"/>
      <c r="BS7" s="683">
        <v>63706</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2123069</v>
      </c>
      <c r="CS7" s="680"/>
      <c r="CT7" s="680"/>
      <c r="CU7" s="680"/>
      <c r="CV7" s="680"/>
      <c r="CW7" s="680"/>
      <c r="CX7" s="680"/>
      <c r="CY7" s="681"/>
      <c r="CZ7" s="682">
        <v>9.8000000000000007</v>
      </c>
      <c r="DA7" s="682"/>
      <c r="DB7" s="682"/>
      <c r="DC7" s="682"/>
      <c r="DD7" s="688">
        <v>63288</v>
      </c>
      <c r="DE7" s="680"/>
      <c r="DF7" s="680"/>
      <c r="DG7" s="680"/>
      <c r="DH7" s="680"/>
      <c r="DI7" s="680"/>
      <c r="DJ7" s="680"/>
      <c r="DK7" s="680"/>
      <c r="DL7" s="680"/>
      <c r="DM7" s="680"/>
      <c r="DN7" s="680"/>
      <c r="DO7" s="680"/>
      <c r="DP7" s="681"/>
      <c r="DQ7" s="688">
        <v>1884577</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15058</v>
      </c>
      <c r="S8" s="680"/>
      <c r="T8" s="680"/>
      <c r="U8" s="680"/>
      <c r="V8" s="680"/>
      <c r="W8" s="680"/>
      <c r="X8" s="680"/>
      <c r="Y8" s="681"/>
      <c r="Z8" s="682">
        <v>0.1</v>
      </c>
      <c r="AA8" s="682"/>
      <c r="AB8" s="682"/>
      <c r="AC8" s="682"/>
      <c r="AD8" s="683">
        <v>15058</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80100</v>
      </c>
      <c r="BH8" s="680"/>
      <c r="BI8" s="680"/>
      <c r="BJ8" s="680"/>
      <c r="BK8" s="680"/>
      <c r="BL8" s="680"/>
      <c r="BM8" s="680"/>
      <c r="BN8" s="681"/>
      <c r="BO8" s="682">
        <v>1.5</v>
      </c>
      <c r="BP8" s="682"/>
      <c r="BQ8" s="682"/>
      <c r="BR8" s="682"/>
      <c r="BS8" s="688" t="s">
        <v>136</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9875231</v>
      </c>
      <c r="CS8" s="680"/>
      <c r="CT8" s="680"/>
      <c r="CU8" s="680"/>
      <c r="CV8" s="680"/>
      <c r="CW8" s="680"/>
      <c r="CX8" s="680"/>
      <c r="CY8" s="681"/>
      <c r="CZ8" s="682">
        <v>45.6</v>
      </c>
      <c r="DA8" s="682"/>
      <c r="DB8" s="682"/>
      <c r="DC8" s="682"/>
      <c r="DD8" s="688">
        <v>124694</v>
      </c>
      <c r="DE8" s="680"/>
      <c r="DF8" s="680"/>
      <c r="DG8" s="680"/>
      <c r="DH8" s="680"/>
      <c r="DI8" s="680"/>
      <c r="DJ8" s="680"/>
      <c r="DK8" s="680"/>
      <c r="DL8" s="680"/>
      <c r="DM8" s="680"/>
      <c r="DN8" s="680"/>
      <c r="DO8" s="680"/>
      <c r="DP8" s="681"/>
      <c r="DQ8" s="688">
        <v>4686919</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11768</v>
      </c>
      <c r="S9" s="680"/>
      <c r="T9" s="680"/>
      <c r="U9" s="680"/>
      <c r="V9" s="680"/>
      <c r="W9" s="680"/>
      <c r="X9" s="680"/>
      <c r="Y9" s="681"/>
      <c r="Z9" s="682">
        <v>0.1</v>
      </c>
      <c r="AA9" s="682"/>
      <c r="AB9" s="682"/>
      <c r="AC9" s="682"/>
      <c r="AD9" s="683">
        <v>11768</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1768811</v>
      </c>
      <c r="BH9" s="680"/>
      <c r="BI9" s="680"/>
      <c r="BJ9" s="680"/>
      <c r="BK9" s="680"/>
      <c r="BL9" s="680"/>
      <c r="BM9" s="680"/>
      <c r="BN9" s="681"/>
      <c r="BO9" s="682">
        <v>34</v>
      </c>
      <c r="BP9" s="682"/>
      <c r="BQ9" s="682"/>
      <c r="BR9" s="682"/>
      <c r="BS9" s="688" t="s">
        <v>244</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2372855</v>
      </c>
      <c r="CS9" s="680"/>
      <c r="CT9" s="680"/>
      <c r="CU9" s="680"/>
      <c r="CV9" s="680"/>
      <c r="CW9" s="680"/>
      <c r="CX9" s="680"/>
      <c r="CY9" s="681"/>
      <c r="CZ9" s="682">
        <v>11</v>
      </c>
      <c r="DA9" s="682"/>
      <c r="DB9" s="682"/>
      <c r="DC9" s="682"/>
      <c r="DD9" s="688">
        <v>85363</v>
      </c>
      <c r="DE9" s="680"/>
      <c r="DF9" s="680"/>
      <c r="DG9" s="680"/>
      <c r="DH9" s="680"/>
      <c r="DI9" s="680"/>
      <c r="DJ9" s="680"/>
      <c r="DK9" s="680"/>
      <c r="DL9" s="680"/>
      <c r="DM9" s="680"/>
      <c r="DN9" s="680"/>
      <c r="DO9" s="680"/>
      <c r="DP9" s="681"/>
      <c r="DQ9" s="688">
        <v>2021541</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176</v>
      </c>
      <c r="S10" s="680"/>
      <c r="T10" s="680"/>
      <c r="U10" s="680"/>
      <c r="V10" s="680"/>
      <c r="W10" s="680"/>
      <c r="X10" s="680"/>
      <c r="Y10" s="681"/>
      <c r="Z10" s="682" t="s">
        <v>176</v>
      </c>
      <c r="AA10" s="682"/>
      <c r="AB10" s="682"/>
      <c r="AC10" s="682"/>
      <c r="AD10" s="683" t="s">
        <v>244</v>
      </c>
      <c r="AE10" s="683"/>
      <c r="AF10" s="683"/>
      <c r="AG10" s="683"/>
      <c r="AH10" s="683"/>
      <c r="AI10" s="683"/>
      <c r="AJ10" s="683"/>
      <c r="AK10" s="683"/>
      <c r="AL10" s="684" t="s">
        <v>176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117178</v>
      </c>
      <c r="BH10" s="680"/>
      <c r="BI10" s="680"/>
      <c r="BJ10" s="680"/>
      <c r="BK10" s="680"/>
      <c r="BL10" s="680"/>
      <c r="BM10" s="680"/>
      <c r="BN10" s="681"/>
      <c r="BO10" s="682">
        <v>2.2999999999999998</v>
      </c>
      <c r="BP10" s="682"/>
      <c r="BQ10" s="682"/>
      <c r="BR10" s="682"/>
      <c r="BS10" s="688">
        <v>19495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12979</v>
      </c>
      <c r="CS10" s="680"/>
      <c r="CT10" s="680"/>
      <c r="CU10" s="680"/>
      <c r="CV10" s="680"/>
      <c r="CW10" s="680"/>
      <c r="CX10" s="680"/>
      <c r="CY10" s="681"/>
      <c r="CZ10" s="682">
        <v>0.1</v>
      </c>
      <c r="DA10" s="682"/>
      <c r="DB10" s="682"/>
      <c r="DC10" s="682"/>
      <c r="DD10" s="688" t="s">
        <v>176</v>
      </c>
      <c r="DE10" s="680"/>
      <c r="DF10" s="680"/>
      <c r="DG10" s="680"/>
      <c r="DH10" s="680"/>
      <c r="DI10" s="680"/>
      <c r="DJ10" s="680"/>
      <c r="DK10" s="680"/>
      <c r="DL10" s="680"/>
      <c r="DM10" s="680"/>
      <c r="DN10" s="680"/>
      <c r="DO10" s="680"/>
      <c r="DP10" s="681"/>
      <c r="DQ10" s="688">
        <v>12979</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244</v>
      </c>
      <c r="AA11" s="682"/>
      <c r="AB11" s="682"/>
      <c r="AC11" s="682"/>
      <c r="AD11" s="683" t="s">
        <v>244</v>
      </c>
      <c r="AE11" s="683"/>
      <c r="AF11" s="683"/>
      <c r="AG11" s="683"/>
      <c r="AH11" s="683"/>
      <c r="AI11" s="683"/>
      <c r="AJ11" s="683"/>
      <c r="AK11" s="683"/>
      <c r="AL11" s="684" t="s">
        <v>176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222928</v>
      </c>
      <c r="BH11" s="680"/>
      <c r="BI11" s="680"/>
      <c r="BJ11" s="680"/>
      <c r="BK11" s="680"/>
      <c r="BL11" s="680"/>
      <c r="BM11" s="680"/>
      <c r="BN11" s="681"/>
      <c r="BO11" s="682">
        <v>4.3</v>
      </c>
      <c r="BP11" s="682"/>
      <c r="BQ11" s="682"/>
      <c r="BR11" s="682"/>
      <c r="BS11" s="688">
        <v>44211</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385920</v>
      </c>
      <c r="CS11" s="680"/>
      <c r="CT11" s="680"/>
      <c r="CU11" s="680"/>
      <c r="CV11" s="680"/>
      <c r="CW11" s="680"/>
      <c r="CX11" s="680"/>
      <c r="CY11" s="681"/>
      <c r="CZ11" s="682">
        <v>1.8</v>
      </c>
      <c r="DA11" s="682"/>
      <c r="DB11" s="682"/>
      <c r="DC11" s="682"/>
      <c r="DD11" s="688">
        <v>90974</v>
      </c>
      <c r="DE11" s="680"/>
      <c r="DF11" s="680"/>
      <c r="DG11" s="680"/>
      <c r="DH11" s="680"/>
      <c r="DI11" s="680"/>
      <c r="DJ11" s="680"/>
      <c r="DK11" s="680"/>
      <c r="DL11" s="680"/>
      <c r="DM11" s="680"/>
      <c r="DN11" s="680"/>
      <c r="DO11" s="680"/>
      <c r="DP11" s="681"/>
      <c r="DQ11" s="688">
        <v>210180</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928204</v>
      </c>
      <c r="S12" s="680"/>
      <c r="T12" s="680"/>
      <c r="U12" s="680"/>
      <c r="V12" s="680"/>
      <c r="W12" s="680"/>
      <c r="X12" s="680"/>
      <c r="Y12" s="681"/>
      <c r="Z12" s="682">
        <v>4.2</v>
      </c>
      <c r="AA12" s="682"/>
      <c r="AB12" s="682"/>
      <c r="AC12" s="682"/>
      <c r="AD12" s="683">
        <v>928204</v>
      </c>
      <c r="AE12" s="683"/>
      <c r="AF12" s="683"/>
      <c r="AG12" s="683"/>
      <c r="AH12" s="683"/>
      <c r="AI12" s="683"/>
      <c r="AJ12" s="683"/>
      <c r="AK12" s="683"/>
      <c r="AL12" s="684">
        <v>8.1</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2446197</v>
      </c>
      <c r="BH12" s="680"/>
      <c r="BI12" s="680"/>
      <c r="BJ12" s="680"/>
      <c r="BK12" s="680"/>
      <c r="BL12" s="680"/>
      <c r="BM12" s="680"/>
      <c r="BN12" s="681"/>
      <c r="BO12" s="682">
        <v>47</v>
      </c>
      <c r="BP12" s="682"/>
      <c r="BQ12" s="682"/>
      <c r="BR12" s="682"/>
      <c r="BS12" s="688">
        <v>161163</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364096</v>
      </c>
      <c r="CS12" s="680"/>
      <c r="CT12" s="680"/>
      <c r="CU12" s="680"/>
      <c r="CV12" s="680"/>
      <c r="CW12" s="680"/>
      <c r="CX12" s="680"/>
      <c r="CY12" s="681"/>
      <c r="CZ12" s="682">
        <v>1.7</v>
      </c>
      <c r="DA12" s="682"/>
      <c r="DB12" s="682"/>
      <c r="DC12" s="682"/>
      <c r="DD12" s="688">
        <v>111170</v>
      </c>
      <c r="DE12" s="680"/>
      <c r="DF12" s="680"/>
      <c r="DG12" s="680"/>
      <c r="DH12" s="680"/>
      <c r="DI12" s="680"/>
      <c r="DJ12" s="680"/>
      <c r="DK12" s="680"/>
      <c r="DL12" s="680"/>
      <c r="DM12" s="680"/>
      <c r="DN12" s="680"/>
      <c r="DO12" s="680"/>
      <c r="DP12" s="681"/>
      <c r="DQ12" s="688">
        <v>243100</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28204</v>
      </c>
      <c r="S13" s="680"/>
      <c r="T13" s="680"/>
      <c r="U13" s="680"/>
      <c r="V13" s="680"/>
      <c r="W13" s="680"/>
      <c r="X13" s="680"/>
      <c r="Y13" s="681"/>
      <c r="Z13" s="682">
        <v>0.1</v>
      </c>
      <c r="AA13" s="682"/>
      <c r="AB13" s="682"/>
      <c r="AC13" s="682"/>
      <c r="AD13" s="683">
        <v>28204</v>
      </c>
      <c r="AE13" s="683"/>
      <c r="AF13" s="683"/>
      <c r="AG13" s="683"/>
      <c r="AH13" s="683"/>
      <c r="AI13" s="683"/>
      <c r="AJ13" s="683"/>
      <c r="AK13" s="683"/>
      <c r="AL13" s="684">
        <v>0.2</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2440862</v>
      </c>
      <c r="BH13" s="680"/>
      <c r="BI13" s="680"/>
      <c r="BJ13" s="680"/>
      <c r="BK13" s="680"/>
      <c r="BL13" s="680"/>
      <c r="BM13" s="680"/>
      <c r="BN13" s="681"/>
      <c r="BO13" s="682">
        <v>46.9</v>
      </c>
      <c r="BP13" s="682"/>
      <c r="BQ13" s="682"/>
      <c r="BR13" s="682"/>
      <c r="BS13" s="688">
        <v>161163</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2315596</v>
      </c>
      <c r="CS13" s="680"/>
      <c r="CT13" s="680"/>
      <c r="CU13" s="680"/>
      <c r="CV13" s="680"/>
      <c r="CW13" s="680"/>
      <c r="CX13" s="680"/>
      <c r="CY13" s="681"/>
      <c r="CZ13" s="682">
        <v>10.7</v>
      </c>
      <c r="DA13" s="682"/>
      <c r="DB13" s="682"/>
      <c r="DC13" s="682"/>
      <c r="DD13" s="688">
        <v>1494123</v>
      </c>
      <c r="DE13" s="680"/>
      <c r="DF13" s="680"/>
      <c r="DG13" s="680"/>
      <c r="DH13" s="680"/>
      <c r="DI13" s="680"/>
      <c r="DJ13" s="680"/>
      <c r="DK13" s="680"/>
      <c r="DL13" s="680"/>
      <c r="DM13" s="680"/>
      <c r="DN13" s="680"/>
      <c r="DO13" s="680"/>
      <c r="DP13" s="681"/>
      <c r="DQ13" s="688">
        <v>824745</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176</v>
      </c>
      <c r="S14" s="680"/>
      <c r="T14" s="680"/>
      <c r="U14" s="680"/>
      <c r="V14" s="680"/>
      <c r="W14" s="680"/>
      <c r="X14" s="680"/>
      <c r="Y14" s="681"/>
      <c r="Z14" s="682" t="s">
        <v>244</v>
      </c>
      <c r="AA14" s="682"/>
      <c r="AB14" s="682"/>
      <c r="AC14" s="682"/>
      <c r="AD14" s="683" t="s">
        <v>176</v>
      </c>
      <c r="AE14" s="683"/>
      <c r="AF14" s="683"/>
      <c r="AG14" s="683"/>
      <c r="AH14" s="683"/>
      <c r="AI14" s="683"/>
      <c r="AJ14" s="683"/>
      <c r="AK14" s="683"/>
      <c r="AL14" s="684" t="s">
        <v>136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171056</v>
      </c>
      <c r="BH14" s="680"/>
      <c r="BI14" s="680"/>
      <c r="BJ14" s="680"/>
      <c r="BK14" s="680"/>
      <c r="BL14" s="680"/>
      <c r="BM14" s="680"/>
      <c r="BN14" s="681"/>
      <c r="BO14" s="682">
        <v>3.3</v>
      </c>
      <c r="BP14" s="682"/>
      <c r="BQ14" s="682"/>
      <c r="BR14" s="682"/>
      <c r="BS14" s="688" t="s">
        <v>176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630179</v>
      </c>
      <c r="CS14" s="680"/>
      <c r="CT14" s="680"/>
      <c r="CU14" s="680"/>
      <c r="CV14" s="680"/>
      <c r="CW14" s="680"/>
      <c r="CX14" s="680"/>
      <c r="CY14" s="681"/>
      <c r="CZ14" s="682">
        <v>2.9</v>
      </c>
      <c r="DA14" s="682"/>
      <c r="DB14" s="682"/>
      <c r="DC14" s="682"/>
      <c r="DD14" s="688">
        <v>53352</v>
      </c>
      <c r="DE14" s="680"/>
      <c r="DF14" s="680"/>
      <c r="DG14" s="680"/>
      <c r="DH14" s="680"/>
      <c r="DI14" s="680"/>
      <c r="DJ14" s="680"/>
      <c r="DK14" s="680"/>
      <c r="DL14" s="680"/>
      <c r="DM14" s="680"/>
      <c r="DN14" s="680"/>
      <c r="DO14" s="680"/>
      <c r="DP14" s="681"/>
      <c r="DQ14" s="688">
        <v>571690</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32013</v>
      </c>
      <c r="S15" s="680"/>
      <c r="T15" s="680"/>
      <c r="U15" s="680"/>
      <c r="V15" s="680"/>
      <c r="W15" s="680"/>
      <c r="X15" s="680"/>
      <c r="Y15" s="681"/>
      <c r="Z15" s="682">
        <v>0.1</v>
      </c>
      <c r="AA15" s="682"/>
      <c r="AB15" s="682"/>
      <c r="AC15" s="682"/>
      <c r="AD15" s="683">
        <v>32013</v>
      </c>
      <c r="AE15" s="683"/>
      <c r="AF15" s="683"/>
      <c r="AG15" s="683"/>
      <c r="AH15" s="683"/>
      <c r="AI15" s="683"/>
      <c r="AJ15" s="683"/>
      <c r="AK15" s="683"/>
      <c r="AL15" s="684">
        <v>0.3</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390200</v>
      </c>
      <c r="BH15" s="680"/>
      <c r="BI15" s="680"/>
      <c r="BJ15" s="680"/>
      <c r="BK15" s="680"/>
      <c r="BL15" s="680"/>
      <c r="BM15" s="680"/>
      <c r="BN15" s="681"/>
      <c r="BO15" s="682">
        <v>7.5</v>
      </c>
      <c r="BP15" s="682"/>
      <c r="BQ15" s="682"/>
      <c r="BR15" s="682"/>
      <c r="BS15" s="688" t="s">
        <v>136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1709092</v>
      </c>
      <c r="CS15" s="680"/>
      <c r="CT15" s="680"/>
      <c r="CU15" s="680"/>
      <c r="CV15" s="680"/>
      <c r="CW15" s="680"/>
      <c r="CX15" s="680"/>
      <c r="CY15" s="681"/>
      <c r="CZ15" s="682">
        <v>7.9</v>
      </c>
      <c r="DA15" s="682"/>
      <c r="DB15" s="682"/>
      <c r="DC15" s="682"/>
      <c r="DD15" s="688">
        <v>474587</v>
      </c>
      <c r="DE15" s="680"/>
      <c r="DF15" s="680"/>
      <c r="DG15" s="680"/>
      <c r="DH15" s="680"/>
      <c r="DI15" s="680"/>
      <c r="DJ15" s="680"/>
      <c r="DK15" s="680"/>
      <c r="DL15" s="680"/>
      <c r="DM15" s="680"/>
      <c r="DN15" s="680"/>
      <c r="DO15" s="680"/>
      <c r="DP15" s="681"/>
      <c r="DQ15" s="688">
        <v>1173958</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244</v>
      </c>
      <c r="S16" s="680"/>
      <c r="T16" s="680"/>
      <c r="U16" s="680"/>
      <c r="V16" s="680"/>
      <c r="W16" s="680"/>
      <c r="X16" s="680"/>
      <c r="Y16" s="681"/>
      <c r="Z16" s="682" t="s">
        <v>136</v>
      </c>
      <c r="AA16" s="682"/>
      <c r="AB16" s="682"/>
      <c r="AC16" s="682"/>
      <c r="AD16" s="683" t="s">
        <v>244</v>
      </c>
      <c r="AE16" s="683"/>
      <c r="AF16" s="683"/>
      <c r="AG16" s="683"/>
      <c r="AH16" s="683"/>
      <c r="AI16" s="683"/>
      <c r="AJ16" s="683"/>
      <c r="AK16" s="683"/>
      <c r="AL16" s="684" t="s">
        <v>176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176</v>
      </c>
      <c r="BH16" s="680"/>
      <c r="BI16" s="680"/>
      <c r="BJ16" s="680"/>
      <c r="BK16" s="680"/>
      <c r="BL16" s="680"/>
      <c r="BM16" s="680"/>
      <c r="BN16" s="681"/>
      <c r="BO16" s="682" t="s">
        <v>176</v>
      </c>
      <c r="BP16" s="682"/>
      <c r="BQ16" s="682"/>
      <c r="BR16" s="682"/>
      <c r="BS16" s="688" t="s">
        <v>244</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73922</v>
      </c>
      <c r="CS16" s="680"/>
      <c r="CT16" s="680"/>
      <c r="CU16" s="680"/>
      <c r="CV16" s="680"/>
      <c r="CW16" s="680"/>
      <c r="CX16" s="680"/>
      <c r="CY16" s="681"/>
      <c r="CZ16" s="682">
        <v>0.3</v>
      </c>
      <c r="DA16" s="682"/>
      <c r="DB16" s="682"/>
      <c r="DC16" s="682"/>
      <c r="DD16" s="688" t="s">
        <v>176</v>
      </c>
      <c r="DE16" s="680"/>
      <c r="DF16" s="680"/>
      <c r="DG16" s="680"/>
      <c r="DH16" s="680"/>
      <c r="DI16" s="680"/>
      <c r="DJ16" s="680"/>
      <c r="DK16" s="680"/>
      <c r="DL16" s="680"/>
      <c r="DM16" s="680"/>
      <c r="DN16" s="680"/>
      <c r="DO16" s="680"/>
      <c r="DP16" s="681"/>
      <c r="DQ16" s="688">
        <v>33501</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32240</v>
      </c>
      <c r="S17" s="680"/>
      <c r="T17" s="680"/>
      <c r="U17" s="680"/>
      <c r="V17" s="680"/>
      <c r="W17" s="680"/>
      <c r="X17" s="680"/>
      <c r="Y17" s="681"/>
      <c r="Z17" s="682">
        <v>0.1</v>
      </c>
      <c r="AA17" s="682"/>
      <c r="AB17" s="682"/>
      <c r="AC17" s="682"/>
      <c r="AD17" s="683">
        <v>32240</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176</v>
      </c>
      <c r="BP17" s="682"/>
      <c r="BQ17" s="682"/>
      <c r="BR17" s="682"/>
      <c r="BS17" s="688" t="s">
        <v>176</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1595794</v>
      </c>
      <c r="CS17" s="680"/>
      <c r="CT17" s="680"/>
      <c r="CU17" s="680"/>
      <c r="CV17" s="680"/>
      <c r="CW17" s="680"/>
      <c r="CX17" s="680"/>
      <c r="CY17" s="681"/>
      <c r="CZ17" s="682">
        <v>7.4</v>
      </c>
      <c r="DA17" s="682"/>
      <c r="DB17" s="682"/>
      <c r="DC17" s="682"/>
      <c r="DD17" s="688" t="s">
        <v>176</v>
      </c>
      <c r="DE17" s="680"/>
      <c r="DF17" s="680"/>
      <c r="DG17" s="680"/>
      <c r="DH17" s="680"/>
      <c r="DI17" s="680"/>
      <c r="DJ17" s="680"/>
      <c r="DK17" s="680"/>
      <c r="DL17" s="680"/>
      <c r="DM17" s="680"/>
      <c r="DN17" s="680"/>
      <c r="DO17" s="680"/>
      <c r="DP17" s="681"/>
      <c r="DQ17" s="688">
        <v>1510633</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5838353</v>
      </c>
      <c r="S18" s="680"/>
      <c r="T18" s="680"/>
      <c r="U18" s="680"/>
      <c r="V18" s="680"/>
      <c r="W18" s="680"/>
      <c r="X18" s="680"/>
      <c r="Y18" s="681"/>
      <c r="Z18" s="682">
        <v>26.5</v>
      </c>
      <c r="AA18" s="682"/>
      <c r="AB18" s="682"/>
      <c r="AC18" s="682"/>
      <c r="AD18" s="683">
        <v>5001978</v>
      </c>
      <c r="AE18" s="683"/>
      <c r="AF18" s="683"/>
      <c r="AG18" s="683"/>
      <c r="AH18" s="683"/>
      <c r="AI18" s="683"/>
      <c r="AJ18" s="683"/>
      <c r="AK18" s="683"/>
      <c r="AL18" s="684">
        <v>43.8</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136</v>
      </c>
      <c r="BP18" s="682"/>
      <c r="BQ18" s="682"/>
      <c r="BR18" s="682"/>
      <c r="BS18" s="688" t="s">
        <v>244</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176</v>
      </c>
      <c r="CS18" s="680"/>
      <c r="CT18" s="680"/>
      <c r="CU18" s="680"/>
      <c r="CV18" s="680"/>
      <c r="CW18" s="680"/>
      <c r="CX18" s="680"/>
      <c r="CY18" s="681"/>
      <c r="CZ18" s="682" t="s">
        <v>176</v>
      </c>
      <c r="DA18" s="682"/>
      <c r="DB18" s="682"/>
      <c r="DC18" s="682"/>
      <c r="DD18" s="688" t="s">
        <v>244</v>
      </c>
      <c r="DE18" s="680"/>
      <c r="DF18" s="680"/>
      <c r="DG18" s="680"/>
      <c r="DH18" s="680"/>
      <c r="DI18" s="680"/>
      <c r="DJ18" s="680"/>
      <c r="DK18" s="680"/>
      <c r="DL18" s="680"/>
      <c r="DM18" s="680"/>
      <c r="DN18" s="680"/>
      <c r="DO18" s="680"/>
      <c r="DP18" s="681"/>
      <c r="DQ18" s="688" t="s">
        <v>136</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5001978</v>
      </c>
      <c r="S19" s="680"/>
      <c r="T19" s="680"/>
      <c r="U19" s="680"/>
      <c r="V19" s="680"/>
      <c r="W19" s="680"/>
      <c r="X19" s="680"/>
      <c r="Y19" s="681"/>
      <c r="Z19" s="682">
        <v>22.7</v>
      </c>
      <c r="AA19" s="682"/>
      <c r="AB19" s="682"/>
      <c r="AC19" s="682"/>
      <c r="AD19" s="683">
        <v>5001978</v>
      </c>
      <c r="AE19" s="683"/>
      <c r="AF19" s="683"/>
      <c r="AG19" s="683"/>
      <c r="AH19" s="683"/>
      <c r="AI19" s="683"/>
      <c r="AJ19" s="683"/>
      <c r="AK19" s="683"/>
      <c r="AL19" s="684">
        <v>43.8</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9257</v>
      </c>
      <c r="BH19" s="680"/>
      <c r="BI19" s="680"/>
      <c r="BJ19" s="680"/>
      <c r="BK19" s="680"/>
      <c r="BL19" s="680"/>
      <c r="BM19" s="680"/>
      <c r="BN19" s="681"/>
      <c r="BO19" s="682">
        <v>0.2</v>
      </c>
      <c r="BP19" s="682"/>
      <c r="BQ19" s="682"/>
      <c r="BR19" s="682"/>
      <c r="BS19" s="688" t="s">
        <v>176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176</v>
      </c>
      <c r="DA19" s="682"/>
      <c r="DB19" s="682"/>
      <c r="DC19" s="682"/>
      <c r="DD19" s="688" t="s">
        <v>136</v>
      </c>
      <c r="DE19" s="680"/>
      <c r="DF19" s="680"/>
      <c r="DG19" s="680"/>
      <c r="DH19" s="680"/>
      <c r="DI19" s="680"/>
      <c r="DJ19" s="680"/>
      <c r="DK19" s="680"/>
      <c r="DL19" s="680"/>
      <c r="DM19" s="680"/>
      <c r="DN19" s="680"/>
      <c r="DO19" s="680"/>
      <c r="DP19" s="681"/>
      <c r="DQ19" s="688" t="s">
        <v>176</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836375</v>
      </c>
      <c r="S20" s="680"/>
      <c r="T20" s="680"/>
      <c r="U20" s="680"/>
      <c r="V20" s="680"/>
      <c r="W20" s="680"/>
      <c r="X20" s="680"/>
      <c r="Y20" s="681"/>
      <c r="Z20" s="682">
        <v>3.8</v>
      </c>
      <c r="AA20" s="682"/>
      <c r="AB20" s="682"/>
      <c r="AC20" s="682"/>
      <c r="AD20" s="683" t="s">
        <v>176</v>
      </c>
      <c r="AE20" s="683"/>
      <c r="AF20" s="683"/>
      <c r="AG20" s="683"/>
      <c r="AH20" s="683"/>
      <c r="AI20" s="683"/>
      <c r="AJ20" s="683"/>
      <c r="AK20" s="683"/>
      <c r="AL20" s="684" t="s">
        <v>176</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9257</v>
      </c>
      <c r="BH20" s="680"/>
      <c r="BI20" s="680"/>
      <c r="BJ20" s="680"/>
      <c r="BK20" s="680"/>
      <c r="BL20" s="680"/>
      <c r="BM20" s="680"/>
      <c r="BN20" s="681"/>
      <c r="BO20" s="682">
        <v>0.2</v>
      </c>
      <c r="BP20" s="682"/>
      <c r="BQ20" s="682"/>
      <c r="BR20" s="682"/>
      <c r="BS20" s="688" t="s">
        <v>136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21657435</v>
      </c>
      <c r="CS20" s="680"/>
      <c r="CT20" s="680"/>
      <c r="CU20" s="680"/>
      <c r="CV20" s="680"/>
      <c r="CW20" s="680"/>
      <c r="CX20" s="680"/>
      <c r="CY20" s="681"/>
      <c r="CZ20" s="682">
        <v>100</v>
      </c>
      <c r="DA20" s="682"/>
      <c r="DB20" s="682"/>
      <c r="DC20" s="682"/>
      <c r="DD20" s="688">
        <v>2497551</v>
      </c>
      <c r="DE20" s="680"/>
      <c r="DF20" s="680"/>
      <c r="DG20" s="680"/>
      <c r="DH20" s="680"/>
      <c r="DI20" s="680"/>
      <c r="DJ20" s="680"/>
      <c r="DK20" s="680"/>
      <c r="DL20" s="680"/>
      <c r="DM20" s="680"/>
      <c r="DN20" s="680"/>
      <c r="DO20" s="680"/>
      <c r="DP20" s="681"/>
      <c r="DQ20" s="688">
        <v>13372525</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176</v>
      </c>
      <c r="S21" s="680"/>
      <c r="T21" s="680"/>
      <c r="U21" s="680"/>
      <c r="V21" s="680"/>
      <c r="W21" s="680"/>
      <c r="X21" s="680"/>
      <c r="Y21" s="681"/>
      <c r="Z21" s="682" t="s">
        <v>244</v>
      </c>
      <c r="AA21" s="682"/>
      <c r="AB21" s="682"/>
      <c r="AC21" s="682"/>
      <c r="AD21" s="683" t="s">
        <v>176</v>
      </c>
      <c r="AE21" s="683"/>
      <c r="AF21" s="683"/>
      <c r="AG21" s="683"/>
      <c r="AH21" s="683"/>
      <c r="AI21" s="683"/>
      <c r="AJ21" s="683"/>
      <c r="AK21" s="683"/>
      <c r="AL21" s="684" t="s">
        <v>244</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9257</v>
      </c>
      <c r="BH21" s="680"/>
      <c r="BI21" s="680"/>
      <c r="BJ21" s="680"/>
      <c r="BK21" s="680"/>
      <c r="BL21" s="680"/>
      <c r="BM21" s="680"/>
      <c r="BN21" s="681"/>
      <c r="BO21" s="682">
        <v>0.2</v>
      </c>
      <c r="BP21" s="682"/>
      <c r="BQ21" s="682"/>
      <c r="BR21" s="682"/>
      <c r="BS21" s="688" t="s">
        <v>176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12234659</v>
      </c>
      <c r="S22" s="680"/>
      <c r="T22" s="680"/>
      <c r="U22" s="680"/>
      <c r="V22" s="680"/>
      <c r="W22" s="680"/>
      <c r="X22" s="680"/>
      <c r="Y22" s="681"/>
      <c r="Z22" s="682">
        <v>55.5</v>
      </c>
      <c r="AA22" s="682"/>
      <c r="AB22" s="682"/>
      <c r="AC22" s="682"/>
      <c r="AD22" s="683">
        <v>11398284</v>
      </c>
      <c r="AE22" s="683"/>
      <c r="AF22" s="683"/>
      <c r="AG22" s="683"/>
      <c r="AH22" s="683"/>
      <c r="AI22" s="683"/>
      <c r="AJ22" s="683"/>
      <c r="AK22" s="683"/>
      <c r="AL22" s="684">
        <v>99.8</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176</v>
      </c>
      <c r="BH22" s="680"/>
      <c r="BI22" s="680"/>
      <c r="BJ22" s="680"/>
      <c r="BK22" s="680"/>
      <c r="BL22" s="680"/>
      <c r="BM22" s="680"/>
      <c r="BN22" s="681"/>
      <c r="BO22" s="682" t="s">
        <v>136</v>
      </c>
      <c r="BP22" s="682"/>
      <c r="BQ22" s="682"/>
      <c r="BR22" s="682"/>
      <c r="BS22" s="688" t="s">
        <v>176</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7938</v>
      </c>
      <c r="S23" s="680"/>
      <c r="T23" s="680"/>
      <c r="U23" s="680"/>
      <c r="V23" s="680"/>
      <c r="W23" s="680"/>
      <c r="X23" s="680"/>
      <c r="Y23" s="681"/>
      <c r="Z23" s="682">
        <v>0</v>
      </c>
      <c r="AA23" s="682"/>
      <c r="AB23" s="682"/>
      <c r="AC23" s="682"/>
      <c r="AD23" s="683">
        <v>7938</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176</v>
      </c>
      <c r="BH23" s="680"/>
      <c r="BI23" s="680"/>
      <c r="BJ23" s="680"/>
      <c r="BK23" s="680"/>
      <c r="BL23" s="680"/>
      <c r="BM23" s="680"/>
      <c r="BN23" s="681"/>
      <c r="BO23" s="682" t="s">
        <v>176</v>
      </c>
      <c r="BP23" s="682"/>
      <c r="BQ23" s="682"/>
      <c r="BR23" s="682"/>
      <c r="BS23" s="688" t="s">
        <v>176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277957</v>
      </c>
      <c r="S24" s="680"/>
      <c r="T24" s="680"/>
      <c r="U24" s="680"/>
      <c r="V24" s="680"/>
      <c r="W24" s="680"/>
      <c r="X24" s="680"/>
      <c r="Y24" s="681"/>
      <c r="Z24" s="682">
        <v>1.3</v>
      </c>
      <c r="AA24" s="682"/>
      <c r="AB24" s="682"/>
      <c r="AC24" s="682"/>
      <c r="AD24" s="683" t="s">
        <v>176</v>
      </c>
      <c r="AE24" s="683"/>
      <c r="AF24" s="683"/>
      <c r="AG24" s="683"/>
      <c r="AH24" s="683"/>
      <c r="AI24" s="683"/>
      <c r="AJ24" s="683"/>
      <c r="AK24" s="683"/>
      <c r="AL24" s="684" t="s">
        <v>176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176</v>
      </c>
      <c r="BH24" s="680"/>
      <c r="BI24" s="680"/>
      <c r="BJ24" s="680"/>
      <c r="BK24" s="680"/>
      <c r="BL24" s="680"/>
      <c r="BM24" s="680"/>
      <c r="BN24" s="681"/>
      <c r="BO24" s="682" t="s">
        <v>176</v>
      </c>
      <c r="BP24" s="682"/>
      <c r="BQ24" s="682"/>
      <c r="BR24" s="682"/>
      <c r="BS24" s="688" t="s">
        <v>176</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11183958</v>
      </c>
      <c r="CS24" s="669"/>
      <c r="CT24" s="669"/>
      <c r="CU24" s="669"/>
      <c r="CV24" s="669"/>
      <c r="CW24" s="669"/>
      <c r="CX24" s="669"/>
      <c r="CY24" s="670"/>
      <c r="CZ24" s="673">
        <v>51.6</v>
      </c>
      <c r="DA24" s="674"/>
      <c r="DB24" s="674"/>
      <c r="DC24" s="693"/>
      <c r="DD24" s="712">
        <v>6266069</v>
      </c>
      <c r="DE24" s="669"/>
      <c r="DF24" s="669"/>
      <c r="DG24" s="669"/>
      <c r="DH24" s="669"/>
      <c r="DI24" s="669"/>
      <c r="DJ24" s="669"/>
      <c r="DK24" s="670"/>
      <c r="DL24" s="712">
        <v>6082130</v>
      </c>
      <c r="DM24" s="669"/>
      <c r="DN24" s="669"/>
      <c r="DO24" s="669"/>
      <c r="DP24" s="669"/>
      <c r="DQ24" s="669"/>
      <c r="DR24" s="669"/>
      <c r="DS24" s="669"/>
      <c r="DT24" s="669"/>
      <c r="DU24" s="669"/>
      <c r="DV24" s="670"/>
      <c r="DW24" s="673">
        <v>50.4</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261505</v>
      </c>
      <c r="S25" s="680"/>
      <c r="T25" s="680"/>
      <c r="U25" s="680"/>
      <c r="V25" s="680"/>
      <c r="W25" s="680"/>
      <c r="X25" s="680"/>
      <c r="Y25" s="681"/>
      <c r="Z25" s="682">
        <v>1.2</v>
      </c>
      <c r="AA25" s="682"/>
      <c r="AB25" s="682"/>
      <c r="AC25" s="682"/>
      <c r="AD25" s="683">
        <v>1177</v>
      </c>
      <c r="AE25" s="683"/>
      <c r="AF25" s="683"/>
      <c r="AG25" s="683"/>
      <c r="AH25" s="683"/>
      <c r="AI25" s="683"/>
      <c r="AJ25" s="683"/>
      <c r="AK25" s="683"/>
      <c r="AL25" s="684">
        <v>0</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176</v>
      </c>
      <c r="BH25" s="680"/>
      <c r="BI25" s="680"/>
      <c r="BJ25" s="680"/>
      <c r="BK25" s="680"/>
      <c r="BL25" s="680"/>
      <c r="BM25" s="680"/>
      <c r="BN25" s="681"/>
      <c r="BO25" s="682" t="s">
        <v>176</v>
      </c>
      <c r="BP25" s="682"/>
      <c r="BQ25" s="682"/>
      <c r="BR25" s="682"/>
      <c r="BS25" s="688" t="s">
        <v>176</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2810138</v>
      </c>
      <c r="CS25" s="715"/>
      <c r="CT25" s="715"/>
      <c r="CU25" s="715"/>
      <c r="CV25" s="715"/>
      <c r="CW25" s="715"/>
      <c r="CX25" s="715"/>
      <c r="CY25" s="716"/>
      <c r="CZ25" s="684">
        <v>13</v>
      </c>
      <c r="DA25" s="713"/>
      <c r="DB25" s="713"/>
      <c r="DC25" s="717"/>
      <c r="DD25" s="688">
        <v>2616621</v>
      </c>
      <c r="DE25" s="715"/>
      <c r="DF25" s="715"/>
      <c r="DG25" s="715"/>
      <c r="DH25" s="715"/>
      <c r="DI25" s="715"/>
      <c r="DJ25" s="715"/>
      <c r="DK25" s="716"/>
      <c r="DL25" s="688">
        <v>2432887</v>
      </c>
      <c r="DM25" s="715"/>
      <c r="DN25" s="715"/>
      <c r="DO25" s="715"/>
      <c r="DP25" s="715"/>
      <c r="DQ25" s="715"/>
      <c r="DR25" s="715"/>
      <c r="DS25" s="715"/>
      <c r="DT25" s="715"/>
      <c r="DU25" s="715"/>
      <c r="DV25" s="716"/>
      <c r="DW25" s="684">
        <v>20.100000000000001</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310356</v>
      </c>
      <c r="S26" s="680"/>
      <c r="T26" s="680"/>
      <c r="U26" s="680"/>
      <c r="V26" s="680"/>
      <c r="W26" s="680"/>
      <c r="X26" s="680"/>
      <c r="Y26" s="681"/>
      <c r="Z26" s="682">
        <v>1.4</v>
      </c>
      <c r="AA26" s="682"/>
      <c r="AB26" s="682"/>
      <c r="AC26" s="682"/>
      <c r="AD26" s="683" t="s">
        <v>244</v>
      </c>
      <c r="AE26" s="683"/>
      <c r="AF26" s="683"/>
      <c r="AG26" s="683"/>
      <c r="AH26" s="683"/>
      <c r="AI26" s="683"/>
      <c r="AJ26" s="683"/>
      <c r="AK26" s="683"/>
      <c r="AL26" s="684" t="s">
        <v>176</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176</v>
      </c>
      <c r="BH26" s="680"/>
      <c r="BI26" s="680"/>
      <c r="BJ26" s="680"/>
      <c r="BK26" s="680"/>
      <c r="BL26" s="680"/>
      <c r="BM26" s="680"/>
      <c r="BN26" s="681"/>
      <c r="BO26" s="682" t="s">
        <v>244</v>
      </c>
      <c r="BP26" s="682"/>
      <c r="BQ26" s="682"/>
      <c r="BR26" s="682"/>
      <c r="BS26" s="688" t="s">
        <v>136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1750204</v>
      </c>
      <c r="CS26" s="680"/>
      <c r="CT26" s="680"/>
      <c r="CU26" s="680"/>
      <c r="CV26" s="680"/>
      <c r="CW26" s="680"/>
      <c r="CX26" s="680"/>
      <c r="CY26" s="681"/>
      <c r="CZ26" s="684">
        <v>8.1</v>
      </c>
      <c r="DA26" s="713"/>
      <c r="DB26" s="713"/>
      <c r="DC26" s="717"/>
      <c r="DD26" s="688">
        <v>1593841</v>
      </c>
      <c r="DE26" s="680"/>
      <c r="DF26" s="680"/>
      <c r="DG26" s="680"/>
      <c r="DH26" s="680"/>
      <c r="DI26" s="680"/>
      <c r="DJ26" s="680"/>
      <c r="DK26" s="681"/>
      <c r="DL26" s="688" t="s">
        <v>176</v>
      </c>
      <c r="DM26" s="680"/>
      <c r="DN26" s="680"/>
      <c r="DO26" s="680"/>
      <c r="DP26" s="680"/>
      <c r="DQ26" s="680"/>
      <c r="DR26" s="680"/>
      <c r="DS26" s="680"/>
      <c r="DT26" s="680"/>
      <c r="DU26" s="680"/>
      <c r="DV26" s="681"/>
      <c r="DW26" s="684" t="s">
        <v>176</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4317872</v>
      </c>
      <c r="S27" s="680"/>
      <c r="T27" s="680"/>
      <c r="U27" s="680"/>
      <c r="V27" s="680"/>
      <c r="W27" s="680"/>
      <c r="X27" s="680"/>
      <c r="Y27" s="681"/>
      <c r="Z27" s="682">
        <v>19.600000000000001</v>
      </c>
      <c r="AA27" s="682"/>
      <c r="AB27" s="682"/>
      <c r="AC27" s="682"/>
      <c r="AD27" s="683" t="s">
        <v>244</v>
      </c>
      <c r="AE27" s="683"/>
      <c r="AF27" s="683"/>
      <c r="AG27" s="683"/>
      <c r="AH27" s="683"/>
      <c r="AI27" s="683"/>
      <c r="AJ27" s="683"/>
      <c r="AK27" s="683"/>
      <c r="AL27" s="684" t="s">
        <v>244</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5205727</v>
      </c>
      <c r="BH27" s="680"/>
      <c r="BI27" s="680"/>
      <c r="BJ27" s="680"/>
      <c r="BK27" s="680"/>
      <c r="BL27" s="680"/>
      <c r="BM27" s="680"/>
      <c r="BN27" s="681"/>
      <c r="BO27" s="682">
        <v>100</v>
      </c>
      <c r="BP27" s="682"/>
      <c r="BQ27" s="682"/>
      <c r="BR27" s="682"/>
      <c r="BS27" s="688">
        <v>224869</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6778026</v>
      </c>
      <c r="CS27" s="715"/>
      <c r="CT27" s="715"/>
      <c r="CU27" s="715"/>
      <c r="CV27" s="715"/>
      <c r="CW27" s="715"/>
      <c r="CX27" s="715"/>
      <c r="CY27" s="716"/>
      <c r="CZ27" s="684">
        <v>31.3</v>
      </c>
      <c r="DA27" s="713"/>
      <c r="DB27" s="713"/>
      <c r="DC27" s="717"/>
      <c r="DD27" s="688">
        <v>2138815</v>
      </c>
      <c r="DE27" s="715"/>
      <c r="DF27" s="715"/>
      <c r="DG27" s="715"/>
      <c r="DH27" s="715"/>
      <c r="DI27" s="715"/>
      <c r="DJ27" s="715"/>
      <c r="DK27" s="716"/>
      <c r="DL27" s="688">
        <v>2138610</v>
      </c>
      <c r="DM27" s="715"/>
      <c r="DN27" s="715"/>
      <c r="DO27" s="715"/>
      <c r="DP27" s="715"/>
      <c r="DQ27" s="715"/>
      <c r="DR27" s="715"/>
      <c r="DS27" s="715"/>
      <c r="DT27" s="715"/>
      <c r="DU27" s="715"/>
      <c r="DV27" s="716"/>
      <c r="DW27" s="684">
        <v>17.7</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176</v>
      </c>
      <c r="S28" s="680"/>
      <c r="T28" s="680"/>
      <c r="U28" s="680"/>
      <c r="V28" s="680"/>
      <c r="W28" s="680"/>
      <c r="X28" s="680"/>
      <c r="Y28" s="681"/>
      <c r="Z28" s="682" t="s">
        <v>244</v>
      </c>
      <c r="AA28" s="682"/>
      <c r="AB28" s="682"/>
      <c r="AC28" s="682"/>
      <c r="AD28" s="683" t="s">
        <v>136</v>
      </c>
      <c r="AE28" s="683"/>
      <c r="AF28" s="683"/>
      <c r="AG28" s="683"/>
      <c r="AH28" s="683"/>
      <c r="AI28" s="683"/>
      <c r="AJ28" s="683"/>
      <c r="AK28" s="683"/>
      <c r="AL28" s="684" t="s">
        <v>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1595794</v>
      </c>
      <c r="CS28" s="680"/>
      <c r="CT28" s="680"/>
      <c r="CU28" s="680"/>
      <c r="CV28" s="680"/>
      <c r="CW28" s="680"/>
      <c r="CX28" s="680"/>
      <c r="CY28" s="681"/>
      <c r="CZ28" s="684">
        <v>7.4</v>
      </c>
      <c r="DA28" s="713"/>
      <c r="DB28" s="713"/>
      <c r="DC28" s="717"/>
      <c r="DD28" s="688">
        <v>1510633</v>
      </c>
      <c r="DE28" s="680"/>
      <c r="DF28" s="680"/>
      <c r="DG28" s="680"/>
      <c r="DH28" s="680"/>
      <c r="DI28" s="680"/>
      <c r="DJ28" s="680"/>
      <c r="DK28" s="681"/>
      <c r="DL28" s="688">
        <v>1510633</v>
      </c>
      <c r="DM28" s="680"/>
      <c r="DN28" s="680"/>
      <c r="DO28" s="680"/>
      <c r="DP28" s="680"/>
      <c r="DQ28" s="680"/>
      <c r="DR28" s="680"/>
      <c r="DS28" s="680"/>
      <c r="DT28" s="680"/>
      <c r="DU28" s="680"/>
      <c r="DV28" s="681"/>
      <c r="DW28" s="684">
        <v>12.5</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1706590</v>
      </c>
      <c r="S29" s="680"/>
      <c r="T29" s="680"/>
      <c r="U29" s="680"/>
      <c r="V29" s="680"/>
      <c r="W29" s="680"/>
      <c r="X29" s="680"/>
      <c r="Y29" s="681"/>
      <c r="Z29" s="682">
        <v>7.7</v>
      </c>
      <c r="AA29" s="682"/>
      <c r="AB29" s="682"/>
      <c r="AC29" s="682"/>
      <c r="AD29" s="683" t="s">
        <v>244</v>
      </c>
      <c r="AE29" s="683"/>
      <c r="AF29" s="683"/>
      <c r="AG29" s="683"/>
      <c r="AH29" s="683"/>
      <c r="AI29" s="683"/>
      <c r="AJ29" s="683"/>
      <c r="AK29" s="683"/>
      <c r="AL29" s="684" t="s">
        <v>244</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1595761</v>
      </c>
      <c r="CS29" s="715"/>
      <c r="CT29" s="715"/>
      <c r="CU29" s="715"/>
      <c r="CV29" s="715"/>
      <c r="CW29" s="715"/>
      <c r="CX29" s="715"/>
      <c r="CY29" s="716"/>
      <c r="CZ29" s="684">
        <v>7.4</v>
      </c>
      <c r="DA29" s="713"/>
      <c r="DB29" s="713"/>
      <c r="DC29" s="717"/>
      <c r="DD29" s="688">
        <v>1510600</v>
      </c>
      <c r="DE29" s="715"/>
      <c r="DF29" s="715"/>
      <c r="DG29" s="715"/>
      <c r="DH29" s="715"/>
      <c r="DI29" s="715"/>
      <c r="DJ29" s="715"/>
      <c r="DK29" s="716"/>
      <c r="DL29" s="688">
        <v>1510600</v>
      </c>
      <c r="DM29" s="715"/>
      <c r="DN29" s="715"/>
      <c r="DO29" s="715"/>
      <c r="DP29" s="715"/>
      <c r="DQ29" s="715"/>
      <c r="DR29" s="715"/>
      <c r="DS29" s="715"/>
      <c r="DT29" s="715"/>
      <c r="DU29" s="715"/>
      <c r="DV29" s="716"/>
      <c r="DW29" s="684">
        <v>12.5</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99051</v>
      </c>
      <c r="S30" s="680"/>
      <c r="T30" s="680"/>
      <c r="U30" s="680"/>
      <c r="V30" s="680"/>
      <c r="W30" s="680"/>
      <c r="X30" s="680"/>
      <c r="Y30" s="681"/>
      <c r="Z30" s="682">
        <v>0.4</v>
      </c>
      <c r="AA30" s="682"/>
      <c r="AB30" s="682"/>
      <c r="AC30" s="682"/>
      <c r="AD30" s="683">
        <v>10167</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99.3</v>
      </c>
      <c r="BH30" s="740"/>
      <c r="BI30" s="740"/>
      <c r="BJ30" s="740"/>
      <c r="BK30" s="740"/>
      <c r="BL30" s="740"/>
      <c r="BM30" s="674">
        <v>96.9</v>
      </c>
      <c r="BN30" s="740"/>
      <c r="BO30" s="740"/>
      <c r="BP30" s="740"/>
      <c r="BQ30" s="741"/>
      <c r="BR30" s="739">
        <v>99.2</v>
      </c>
      <c r="BS30" s="740"/>
      <c r="BT30" s="740"/>
      <c r="BU30" s="740"/>
      <c r="BV30" s="740"/>
      <c r="BW30" s="740"/>
      <c r="BX30" s="674">
        <v>96.4</v>
      </c>
      <c r="BY30" s="740"/>
      <c r="BZ30" s="740"/>
      <c r="CA30" s="740"/>
      <c r="CB30" s="741"/>
      <c r="CD30" s="744"/>
      <c r="CE30" s="745"/>
      <c r="CF30" s="694" t="s">
        <v>313</v>
      </c>
      <c r="CG30" s="695"/>
      <c r="CH30" s="695"/>
      <c r="CI30" s="695"/>
      <c r="CJ30" s="695"/>
      <c r="CK30" s="695"/>
      <c r="CL30" s="695"/>
      <c r="CM30" s="695"/>
      <c r="CN30" s="695"/>
      <c r="CO30" s="695"/>
      <c r="CP30" s="695"/>
      <c r="CQ30" s="696"/>
      <c r="CR30" s="679">
        <v>1477134</v>
      </c>
      <c r="CS30" s="680"/>
      <c r="CT30" s="680"/>
      <c r="CU30" s="680"/>
      <c r="CV30" s="680"/>
      <c r="CW30" s="680"/>
      <c r="CX30" s="680"/>
      <c r="CY30" s="681"/>
      <c r="CZ30" s="684">
        <v>6.8</v>
      </c>
      <c r="DA30" s="713"/>
      <c r="DB30" s="713"/>
      <c r="DC30" s="717"/>
      <c r="DD30" s="688">
        <v>1391973</v>
      </c>
      <c r="DE30" s="680"/>
      <c r="DF30" s="680"/>
      <c r="DG30" s="680"/>
      <c r="DH30" s="680"/>
      <c r="DI30" s="680"/>
      <c r="DJ30" s="680"/>
      <c r="DK30" s="681"/>
      <c r="DL30" s="688">
        <v>1391973</v>
      </c>
      <c r="DM30" s="680"/>
      <c r="DN30" s="680"/>
      <c r="DO30" s="680"/>
      <c r="DP30" s="680"/>
      <c r="DQ30" s="680"/>
      <c r="DR30" s="680"/>
      <c r="DS30" s="680"/>
      <c r="DT30" s="680"/>
      <c r="DU30" s="680"/>
      <c r="DV30" s="681"/>
      <c r="DW30" s="684">
        <v>11.5</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135945</v>
      </c>
      <c r="S31" s="680"/>
      <c r="T31" s="680"/>
      <c r="U31" s="680"/>
      <c r="V31" s="680"/>
      <c r="W31" s="680"/>
      <c r="X31" s="680"/>
      <c r="Y31" s="681"/>
      <c r="Z31" s="682">
        <v>0.6</v>
      </c>
      <c r="AA31" s="682"/>
      <c r="AB31" s="682"/>
      <c r="AC31" s="682"/>
      <c r="AD31" s="683" t="s">
        <v>176</v>
      </c>
      <c r="AE31" s="683"/>
      <c r="AF31" s="683"/>
      <c r="AG31" s="683"/>
      <c r="AH31" s="683"/>
      <c r="AI31" s="683"/>
      <c r="AJ31" s="683"/>
      <c r="AK31" s="683"/>
      <c r="AL31" s="684" t="s">
        <v>176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99.2</v>
      </c>
      <c r="BH31" s="715"/>
      <c r="BI31" s="715"/>
      <c r="BJ31" s="715"/>
      <c r="BK31" s="715"/>
      <c r="BL31" s="715"/>
      <c r="BM31" s="685">
        <v>96.7</v>
      </c>
      <c r="BN31" s="737"/>
      <c r="BO31" s="737"/>
      <c r="BP31" s="737"/>
      <c r="BQ31" s="738"/>
      <c r="BR31" s="736">
        <v>99.2</v>
      </c>
      <c r="BS31" s="715"/>
      <c r="BT31" s="715"/>
      <c r="BU31" s="715"/>
      <c r="BV31" s="715"/>
      <c r="BW31" s="715"/>
      <c r="BX31" s="685">
        <v>96.2</v>
      </c>
      <c r="BY31" s="737"/>
      <c r="BZ31" s="737"/>
      <c r="CA31" s="737"/>
      <c r="CB31" s="738"/>
      <c r="CD31" s="744"/>
      <c r="CE31" s="745"/>
      <c r="CF31" s="694" t="s">
        <v>317</v>
      </c>
      <c r="CG31" s="695"/>
      <c r="CH31" s="695"/>
      <c r="CI31" s="695"/>
      <c r="CJ31" s="695"/>
      <c r="CK31" s="695"/>
      <c r="CL31" s="695"/>
      <c r="CM31" s="695"/>
      <c r="CN31" s="695"/>
      <c r="CO31" s="695"/>
      <c r="CP31" s="695"/>
      <c r="CQ31" s="696"/>
      <c r="CR31" s="679">
        <v>118627</v>
      </c>
      <c r="CS31" s="715"/>
      <c r="CT31" s="715"/>
      <c r="CU31" s="715"/>
      <c r="CV31" s="715"/>
      <c r="CW31" s="715"/>
      <c r="CX31" s="715"/>
      <c r="CY31" s="716"/>
      <c r="CZ31" s="684">
        <v>0.5</v>
      </c>
      <c r="DA31" s="713"/>
      <c r="DB31" s="713"/>
      <c r="DC31" s="717"/>
      <c r="DD31" s="688">
        <v>118627</v>
      </c>
      <c r="DE31" s="715"/>
      <c r="DF31" s="715"/>
      <c r="DG31" s="715"/>
      <c r="DH31" s="715"/>
      <c r="DI31" s="715"/>
      <c r="DJ31" s="715"/>
      <c r="DK31" s="716"/>
      <c r="DL31" s="688">
        <v>118627</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173848</v>
      </c>
      <c r="S32" s="680"/>
      <c r="T32" s="680"/>
      <c r="U32" s="680"/>
      <c r="V32" s="680"/>
      <c r="W32" s="680"/>
      <c r="X32" s="680"/>
      <c r="Y32" s="681"/>
      <c r="Z32" s="682">
        <v>0.8</v>
      </c>
      <c r="AA32" s="682"/>
      <c r="AB32" s="682"/>
      <c r="AC32" s="682"/>
      <c r="AD32" s="683" t="s">
        <v>244</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99.3</v>
      </c>
      <c r="BH32" s="749"/>
      <c r="BI32" s="749"/>
      <c r="BJ32" s="749"/>
      <c r="BK32" s="749"/>
      <c r="BL32" s="749"/>
      <c r="BM32" s="750">
        <v>96.5</v>
      </c>
      <c r="BN32" s="749"/>
      <c r="BO32" s="749"/>
      <c r="BP32" s="749"/>
      <c r="BQ32" s="751"/>
      <c r="BR32" s="748">
        <v>99.2</v>
      </c>
      <c r="BS32" s="749"/>
      <c r="BT32" s="749"/>
      <c r="BU32" s="749"/>
      <c r="BV32" s="749"/>
      <c r="BW32" s="749"/>
      <c r="BX32" s="750">
        <v>96</v>
      </c>
      <c r="BY32" s="749"/>
      <c r="BZ32" s="749"/>
      <c r="CA32" s="749"/>
      <c r="CB32" s="751"/>
      <c r="CD32" s="746"/>
      <c r="CE32" s="747"/>
      <c r="CF32" s="694" t="s">
        <v>320</v>
      </c>
      <c r="CG32" s="695"/>
      <c r="CH32" s="695"/>
      <c r="CI32" s="695"/>
      <c r="CJ32" s="695"/>
      <c r="CK32" s="695"/>
      <c r="CL32" s="695"/>
      <c r="CM32" s="695"/>
      <c r="CN32" s="695"/>
      <c r="CO32" s="695"/>
      <c r="CP32" s="695"/>
      <c r="CQ32" s="696"/>
      <c r="CR32" s="679">
        <v>33</v>
      </c>
      <c r="CS32" s="680"/>
      <c r="CT32" s="680"/>
      <c r="CU32" s="680"/>
      <c r="CV32" s="680"/>
      <c r="CW32" s="680"/>
      <c r="CX32" s="680"/>
      <c r="CY32" s="681"/>
      <c r="CZ32" s="684">
        <v>0</v>
      </c>
      <c r="DA32" s="713"/>
      <c r="DB32" s="713"/>
      <c r="DC32" s="717"/>
      <c r="DD32" s="688">
        <v>33</v>
      </c>
      <c r="DE32" s="680"/>
      <c r="DF32" s="680"/>
      <c r="DG32" s="680"/>
      <c r="DH32" s="680"/>
      <c r="DI32" s="680"/>
      <c r="DJ32" s="680"/>
      <c r="DK32" s="681"/>
      <c r="DL32" s="688">
        <v>33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613755</v>
      </c>
      <c r="S33" s="680"/>
      <c r="T33" s="680"/>
      <c r="U33" s="680"/>
      <c r="V33" s="680"/>
      <c r="W33" s="680"/>
      <c r="X33" s="680"/>
      <c r="Y33" s="681"/>
      <c r="Z33" s="682">
        <v>2.8</v>
      </c>
      <c r="AA33" s="682"/>
      <c r="AB33" s="682"/>
      <c r="AC33" s="682"/>
      <c r="AD33" s="683" t="s">
        <v>244</v>
      </c>
      <c r="AE33" s="683"/>
      <c r="AF33" s="683"/>
      <c r="AG33" s="683"/>
      <c r="AH33" s="683"/>
      <c r="AI33" s="683"/>
      <c r="AJ33" s="683"/>
      <c r="AK33" s="683"/>
      <c r="AL33" s="684" t="s">
        <v>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7902004</v>
      </c>
      <c r="CS33" s="715"/>
      <c r="CT33" s="715"/>
      <c r="CU33" s="715"/>
      <c r="CV33" s="715"/>
      <c r="CW33" s="715"/>
      <c r="CX33" s="715"/>
      <c r="CY33" s="716"/>
      <c r="CZ33" s="684">
        <v>36.5</v>
      </c>
      <c r="DA33" s="713"/>
      <c r="DB33" s="713"/>
      <c r="DC33" s="717"/>
      <c r="DD33" s="688">
        <v>6515701</v>
      </c>
      <c r="DE33" s="715"/>
      <c r="DF33" s="715"/>
      <c r="DG33" s="715"/>
      <c r="DH33" s="715"/>
      <c r="DI33" s="715"/>
      <c r="DJ33" s="715"/>
      <c r="DK33" s="716"/>
      <c r="DL33" s="688">
        <v>4727999</v>
      </c>
      <c r="DM33" s="715"/>
      <c r="DN33" s="715"/>
      <c r="DO33" s="715"/>
      <c r="DP33" s="715"/>
      <c r="DQ33" s="715"/>
      <c r="DR33" s="715"/>
      <c r="DS33" s="715"/>
      <c r="DT33" s="715"/>
      <c r="DU33" s="715"/>
      <c r="DV33" s="716"/>
      <c r="DW33" s="684">
        <v>39.200000000000003</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292992</v>
      </c>
      <c r="S34" s="680"/>
      <c r="T34" s="680"/>
      <c r="U34" s="680"/>
      <c r="V34" s="680"/>
      <c r="W34" s="680"/>
      <c r="X34" s="680"/>
      <c r="Y34" s="681"/>
      <c r="Z34" s="682">
        <v>1.3</v>
      </c>
      <c r="AA34" s="682"/>
      <c r="AB34" s="682"/>
      <c r="AC34" s="682"/>
      <c r="AD34" s="683" t="s">
        <v>176</v>
      </c>
      <c r="AE34" s="683"/>
      <c r="AF34" s="683"/>
      <c r="AG34" s="683"/>
      <c r="AH34" s="683"/>
      <c r="AI34" s="683"/>
      <c r="AJ34" s="683"/>
      <c r="AK34" s="683"/>
      <c r="AL34" s="684" t="s">
        <v>176</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2184009</v>
      </c>
      <c r="CS34" s="680"/>
      <c r="CT34" s="680"/>
      <c r="CU34" s="680"/>
      <c r="CV34" s="680"/>
      <c r="CW34" s="680"/>
      <c r="CX34" s="680"/>
      <c r="CY34" s="681"/>
      <c r="CZ34" s="684">
        <v>10.1</v>
      </c>
      <c r="DA34" s="713"/>
      <c r="DB34" s="713"/>
      <c r="DC34" s="717"/>
      <c r="DD34" s="688">
        <v>1820720</v>
      </c>
      <c r="DE34" s="680"/>
      <c r="DF34" s="680"/>
      <c r="DG34" s="680"/>
      <c r="DH34" s="680"/>
      <c r="DI34" s="680"/>
      <c r="DJ34" s="680"/>
      <c r="DK34" s="681"/>
      <c r="DL34" s="688">
        <v>1276875</v>
      </c>
      <c r="DM34" s="680"/>
      <c r="DN34" s="680"/>
      <c r="DO34" s="680"/>
      <c r="DP34" s="680"/>
      <c r="DQ34" s="680"/>
      <c r="DR34" s="680"/>
      <c r="DS34" s="680"/>
      <c r="DT34" s="680"/>
      <c r="DU34" s="680"/>
      <c r="DV34" s="681"/>
      <c r="DW34" s="684">
        <v>10.6</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1617438</v>
      </c>
      <c r="S35" s="680"/>
      <c r="T35" s="680"/>
      <c r="U35" s="680"/>
      <c r="V35" s="680"/>
      <c r="W35" s="680"/>
      <c r="X35" s="680"/>
      <c r="Y35" s="681"/>
      <c r="Z35" s="682">
        <v>7.3</v>
      </c>
      <c r="AA35" s="682"/>
      <c r="AB35" s="682"/>
      <c r="AC35" s="682"/>
      <c r="AD35" s="683" t="s">
        <v>244</v>
      </c>
      <c r="AE35" s="683"/>
      <c r="AF35" s="683"/>
      <c r="AG35" s="683"/>
      <c r="AH35" s="683"/>
      <c r="AI35" s="683"/>
      <c r="AJ35" s="683"/>
      <c r="AK35" s="683"/>
      <c r="AL35" s="684" t="s">
        <v>176</v>
      </c>
      <c r="AM35" s="685"/>
      <c r="AN35" s="685"/>
      <c r="AO35" s="686"/>
      <c r="AP35" s="234"/>
      <c r="AQ35" s="752" t="s">
        <v>328</v>
      </c>
      <c r="AR35" s="753"/>
      <c r="AS35" s="753"/>
      <c r="AT35" s="753"/>
      <c r="AU35" s="753"/>
      <c r="AV35" s="753"/>
      <c r="AW35" s="753"/>
      <c r="AX35" s="753"/>
      <c r="AY35" s="754"/>
      <c r="AZ35" s="668">
        <v>3577011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114019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219343</v>
      </c>
      <c r="CS35" s="715"/>
      <c r="CT35" s="715"/>
      <c r="CU35" s="715"/>
      <c r="CV35" s="715"/>
      <c r="CW35" s="715"/>
      <c r="CX35" s="715"/>
      <c r="CY35" s="716"/>
      <c r="CZ35" s="684">
        <v>1</v>
      </c>
      <c r="DA35" s="713"/>
      <c r="DB35" s="713"/>
      <c r="DC35" s="717"/>
      <c r="DD35" s="688">
        <v>114397</v>
      </c>
      <c r="DE35" s="715"/>
      <c r="DF35" s="715"/>
      <c r="DG35" s="715"/>
      <c r="DH35" s="715"/>
      <c r="DI35" s="715"/>
      <c r="DJ35" s="715"/>
      <c r="DK35" s="716"/>
      <c r="DL35" s="688">
        <v>114397</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244</v>
      </c>
      <c r="S36" s="680"/>
      <c r="T36" s="680"/>
      <c r="U36" s="680"/>
      <c r="V36" s="680"/>
      <c r="W36" s="680"/>
      <c r="X36" s="680"/>
      <c r="Y36" s="681"/>
      <c r="Z36" s="682" t="s">
        <v>176</v>
      </c>
      <c r="AA36" s="682"/>
      <c r="AB36" s="682"/>
      <c r="AC36" s="682"/>
      <c r="AD36" s="683" t="s">
        <v>176</v>
      </c>
      <c r="AE36" s="683"/>
      <c r="AF36" s="683"/>
      <c r="AG36" s="683"/>
      <c r="AH36" s="683"/>
      <c r="AI36" s="683"/>
      <c r="AJ36" s="683"/>
      <c r="AK36" s="683"/>
      <c r="AL36" s="684" t="s">
        <v>176</v>
      </c>
      <c r="AM36" s="685"/>
      <c r="AN36" s="685"/>
      <c r="AO36" s="686"/>
      <c r="AQ36" s="756" t="s">
        <v>332</v>
      </c>
      <c r="AR36" s="757"/>
      <c r="AS36" s="757"/>
      <c r="AT36" s="757"/>
      <c r="AU36" s="757"/>
      <c r="AV36" s="757"/>
      <c r="AW36" s="757"/>
      <c r="AX36" s="757"/>
      <c r="AY36" s="758"/>
      <c r="AZ36" s="679">
        <v>497298</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-7236</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2580273</v>
      </c>
      <c r="CS36" s="680"/>
      <c r="CT36" s="680"/>
      <c r="CU36" s="680"/>
      <c r="CV36" s="680"/>
      <c r="CW36" s="680"/>
      <c r="CX36" s="680"/>
      <c r="CY36" s="681"/>
      <c r="CZ36" s="684">
        <v>11.9</v>
      </c>
      <c r="DA36" s="713"/>
      <c r="DB36" s="713"/>
      <c r="DC36" s="717"/>
      <c r="DD36" s="688">
        <v>2217214</v>
      </c>
      <c r="DE36" s="680"/>
      <c r="DF36" s="680"/>
      <c r="DG36" s="680"/>
      <c r="DH36" s="680"/>
      <c r="DI36" s="680"/>
      <c r="DJ36" s="680"/>
      <c r="DK36" s="681"/>
      <c r="DL36" s="688">
        <v>1451027</v>
      </c>
      <c r="DM36" s="680"/>
      <c r="DN36" s="680"/>
      <c r="DO36" s="680"/>
      <c r="DP36" s="680"/>
      <c r="DQ36" s="680"/>
      <c r="DR36" s="680"/>
      <c r="DS36" s="680"/>
      <c r="DT36" s="680"/>
      <c r="DU36" s="680"/>
      <c r="DV36" s="681"/>
      <c r="DW36" s="684">
        <v>12</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659038</v>
      </c>
      <c r="S37" s="680"/>
      <c r="T37" s="680"/>
      <c r="U37" s="680"/>
      <c r="V37" s="680"/>
      <c r="W37" s="680"/>
      <c r="X37" s="680"/>
      <c r="Y37" s="681"/>
      <c r="Z37" s="682">
        <v>3</v>
      </c>
      <c r="AA37" s="682"/>
      <c r="AB37" s="682"/>
      <c r="AC37" s="682"/>
      <c r="AD37" s="683" t="s">
        <v>136</v>
      </c>
      <c r="AE37" s="683"/>
      <c r="AF37" s="683"/>
      <c r="AG37" s="683"/>
      <c r="AH37" s="683"/>
      <c r="AI37" s="683"/>
      <c r="AJ37" s="683"/>
      <c r="AK37" s="683"/>
      <c r="AL37" s="684" t="s">
        <v>176</v>
      </c>
      <c r="AM37" s="685"/>
      <c r="AN37" s="685"/>
      <c r="AO37" s="686"/>
      <c r="AQ37" s="756" t="s">
        <v>336</v>
      </c>
      <c r="AR37" s="757"/>
      <c r="AS37" s="757"/>
      <c r="AT37" s="757"/>
      <c r="AU37" s="757"/>
      <c r="AV37" s="757"/>
      <c r="AW37" s="757"/>
      <c r="AX37" s="757"/>
      <c r="AY37" s="758"/>
      <c r="AZ37" s="679">
        <v>360107</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7840</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821143</v>
      </c>
      <c r="CS37" s="715"/>
      <c r="CT37" s="715"/>
      <c r="CU37" s="715"/>
      <c r="CV37" s="715"/>
      <c r="CW37" s="715"/>
      <c r="CX37" s="715"/>
      <c r="CY37" s="716"/>
      <c r="CZ37" s="684">
        <v>3.8</v>
      </c>
      <c r="DA37" s="713"/>
      <c r="DB37" s="713"/>
      <c r="DC37" s="717"/>
      <c r="DD37" s="688">
        <v>668496</v>
      </c>
      <c r="DE37" s="715"/>
      <c r="DF37" s="715"/>
      <c r="DG37" s="715"/>
      <c r="DH37" s="715"/>
      <c r="DI37" s="715"/>
      <c r="DJ37" s="715"/>
      <c r="DK37" s="716"/>
      <c r="DL37" s="688">
        <v>615506</v>
      </c>
      <c r="DM37" s="715"/>
      <c r="DN37" s="715"/>
      <c r="DO37" s="715"/>
      <c r="DP37" s="715"/>
      <c r="DQ37" s="715"/>
      <c r="DR37" s="715"/>
      <c r="DS37" s="715"/>
      <c r="DT37" s="715"/>
      <c r="DU37" s="715"/>
      <c r="DV37" s="716"/>
      <c r="DW37" s="684">
        <v>5.0999999999999996</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22049906</v>
      </c>
      <c r="S38" s="760"/>
      <c r="T38" s="760"/>
      <c r="U38" s="760"/>
      <c r="V38" s="760"/>
      <c r="W38" s="760"/>
      <c r="X38" s="760"/>
      <c r="Y38" s="761"/>
      <c r="Z38" s="762">
        <v>100</v>
      </c>
      <c r="AA38" s="762"/>
      <c r="AB38" s="762"/>
      <c r="AC38" s="762"/>
      <c r="AD38" s="763">
        <v>11417566</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196854</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12369</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2522752</v>
      </c>
      <c r="CS38" s="680"/>
      <c r="CT38" s="680"/>
      <c r="CU38" s="680"/>
      <c r="CV38" s="680"/>
      <c r="CW38" s="680"/>
      <c r="CX38" s="680"/>
      <c r="CY38" s="681"/>
      <c r="CZ38" s="684">
        <v>11.6</v>
      </c>
      <c r="DA38" s="713"/>
      <c r="DB38" s="713"/>
      <c r="DC38" s="717"/>
      <c r="DD38" s="688">
        <v>2058252</v>
      </c>
      <c r="DE38" s="680"/>
      <c r="DF38" s="680"/>
      <c r="DG38" s="680"/>
      <c r="DH38" s="680"/>
      <c r="DI38" s="680"/>
      <c r="DJ38" s="680"/>
      <c r="DK38" s="681"/>
      <c r="DL38" s="688">
        <v>1885700</v>
      </c>
      <c r="DM38" s="680"/>
      <c r="DN38" s="680"/>
      <c r="DO38" s="680"/>
      <c r="DP38" s="680"/>
      <c r="DQ38" s="680"/>
      <c r="DR38" s="680"/>
      <c r="DS38" s="680"/>
      <c r="DT38" s="680"/>
      <c r="DU38" s="680"/>
      <c r="DV38" s="681"/>
      <c r="DW38" s="684">
        <v>15.6</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83</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333027</v>
      </c>
      <c r="CS39" s="715"/>
      <c r="CT39" s="715"/>
      <c r="CU39" s="715"/>
      <c r="CV39" s="715"/>
      <c r="CW39" s="715"/>
      <c r="CX39" s="715"/>
      <c r="CY39" s="716"/>
      <c r="CZ39" s="684">
        <v>1.5</v>
      </c>
      <c r="DA39" s="713"/>
      <c r="DB39" s="713"/>
      <c r="DC39" s="717"/>
      <c r="DD39" s="688">
        <v>305118</v>
      </c>
      <c r="DE39" s="715"/>
      <c r="DF39" s="715"/>
      <c r="DG39" s="715"/>
      <c r="DH39" s="715"/>
      <c r="DI39" s="715"/>
      <c r="DJ39" s="715"/>
      <c r="DK39" s="716"/>
      <c r="DL39" s="688" t="s">
        <v>136</v>
      </c>
      <c r="DM39" s="715"/>
      <c r="DN39" s="715"/>
      <c r="DO39" s="715"/>
      <c r="DP39" s="715"/>
      <c r="DQ39" s="715"/>
      <c r="DR39" s="715"/>
      <c r="DS39" s="715"/>
      <c r="DT39" s="715"/>
      <c r="DU39" s="715"/>
      <c r="DV39" s="716"/>
      <c r="DW39" s="684" t="s">
        <v>136</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637888</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136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62600</v>
      </c>
      <c r="CS40" s="680"/>
      <c r="CT40" s="680"/>
      <c r="CU40" s="680"/>
      <c r="CV40" s="680"/>
      <c r="CW40" s="680"/>
      <c r="CX40" s="680"/>
      <c r="CY40" s="681"/>
      <c r="CZ40" s="684">
        <v>0.3</v>
      </c>
      <c r="DA40" s="713"/>
      <c r="DB40" s="713"/>
      <c r="DC40" s="717"/>
      <c r="DD40" s="688" t="s">
        <v>136</v>
      </c>
      <c r="DE40" s="680"/>
      <c r="DF40" s="680"/>
      <c r="DG40" s="680"/>
      <c r="DH40" s="680"/>
      <c r="DI40" s="680"/>
      <c r="DJ40" s="680"/>
      <c r="DK40" s="681"/>
      <c r="DL40" s="688" t="s">
        <v>136</v>
      </c>
      <c r="DM40" s="680"/>
      <c r="DN40" s="680"/>
      <c r="DO40" s="680"/>
      <c r="DP40" s="680"/>
      <c r="DQ40" s="680"/>
      <c r="DR40" s="680"/>
      <c r="DS40" s="680"/>
      <c r="DT40" s="680"/>
      <c r="DU40" s="680"/>
      <c r="DV40" s="681"/>
      <c r="DW40" s="684" t="s">
        <v>136</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1884864</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430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136</v>
      </c>
      <c r="CS41" s="715"/>
      <c r="CT41" s="715"/>
      <c r="CU41" s="715"/>
      <c r="CV41" s="715"/>
      <c r="CW41" s="715"/>
      <c r="CX41" s="715"/>
      <c r="CY41" s="716"/>
      <c r="CZ41" s="684" t="s">
        <v>136</v>
      </c>
      <c r="DA41" s="713"/>
      <c r="DB41" s="713"/>
      <c r="DC41" s="717"/>
      <c r="DD41" s="688" t="s">
        <v>136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2571473</v>
      </c>
      <c r="CS42" s="680"/>
      <c r="CT42" s="680"/>
      <c r="CU42" s="680"/>
      <c r="CV42" s="680"/>
      <c r="CW42" s="680"/>
      <c r="CX42" s="680"/>
      <c r="CY42" s="681"/>
      <c r="CZ42" s="684">
        <v>11.9</v>
      </c>
      <c r="DA42" s="685"/>
      <c r="DB42" s="685"/>
      <c r="DC42" s="780"/>
      <c r="DD42" s="688">
        <v>590755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70341</v>
      </c>
      <c r="CS43" s="715"/>
      <c r="CT43" s="715"/>
      <c r="CU43" s="715"/>
      <c r="CV43" s="715"/>
      <c r="CW43" s="715"/>
      <c r="CX43" s="715"/>
      <c r="CY43" s="716"/>
      <c r="CZ43" s="684">
        <v>0.3</v>
      </c>
      <c r="DA43" s="713"/>
      <c r="DB43" s="713"/>
      <c r="DC43" s="717"/>
      <c r="DD43" s="688">
        <v>36214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2497551</v>
      </c>
      <c r="CS44" s="680"/>
      <c r="CT44" s="680"/>
      <c r="CU44" s="680"/>
      <c r="CV44" s="680"/>
      <c r="CW44" s="680"/>
      <c r="CX44" s="680"/>
      <c r="CY44" s="681"/>
      <c r="CZ44" s="684">
        <v>11.5</v>
      </c>
      <c r="DA44" s="685"/>
      <c r="DB44" s="685"/>
      <c r="DC44" s="780"/>
      <c r="DD44" s="688">
        <v>557254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1452485</v>
      </c>
      <c r="CS45" s="715"/>
      <c r="CT45" s="715"/>
      <c r="CU45" s="715"/>
      <c r="CV45" s="715"/>
      <c r="CW45" s="715"/>
      <c r="CX45" s="715"/>
      <c r="CY45" s="716"/>
      <c r="CZ45" s="684">
        <v>6.7</v>
      </c>
      <c r="DA45" s="713"/>
      <c r="DB45" s="713"/>
      <c r="DC45" s="717"/>
      <c r="DD45" s="688">
        <v>71907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1020442</v>
      </c>
      <c r="CS46" s="680"/>
      <c r="CT46" s="680"/>
      <c r="CU46" s="680"/>
      <c r="CV46" s="680"/>
      <c r="CW46" s="680"/>
      <c r="CX46" s="680"/>
      <c r="CY46" s="681"/>
      <c r="CZ46" s="684">
        <v>4.7</v>
      </c>
      <c r="DA46" s="685"/>
      <c r="DB46" s="685"/>
      <c r="DC46" s="780"/>
      <c r="DD46" s="688">
        <v>476542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73922</v>
      </c>
      <c r="CS47" s="715"/>
      <c r="CT47" s="715"/>
      <c r="CU47" s="715"/>
      <c r="CV47" s="715"/>
      <c r="CW47" s="715"/>
      <c r="CX47" s="715"/>
      <c r="CY47" s="716"/>
      <c r="CZ47" s="684">
        <v>0.3</v>
      </c>
      <c r="DA47" s="713"/>
      <c r="DB47" s="713"/>
      <c r="DC47" s="717"/>
      <c r="DD47" s="688">
        <v>33501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176</v>
      </c>
      <c r="CS48" s="680"/>
      <c r="CT48" s="680"/>
      <c r="CU48" s="680"/>
      <c r="CV48" s="680"/>
      <c r="CW48" s="680"/>
      <c r="CX48" s="680"/>
      <c r="CY48" s="681"/>
      <c r="CZ48" s="684" t="s">
        <v>176</v>
      </c>
      <c r="DA48" s="685"/>
      <c r="DB48" s="685"/>
      <c r="DC48" s="780"/>
      <c r="DD48" s="688" t="s">
        <v>176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21657435</v>
      </c>
      <c r="CS49" s="749"/>
      <c r="CT49" s="749"/>
      <c r="CU49" s="749"/>
      <c r="CV49" s="749"/>
      <c r="CW49" s="749"/>
      <c r="CX49" s="749"/>
      <c r="CY49" s="781"/>
      <c r="CZ49" s="764">
        <v>100</v>
      </c>
      <c r="DA49" s="782"/>
      <c r="DB49" s="782"/>
      <c r="DC49" s="783"/>
      <c r="DD49" s="784">
        <v>13372525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IX4gcEsHLV7mx6KtBtWtJbwubfPujfRCpG+SoPIy45cdZXBYni4o8oD9mARiyxwioJ+uUogX2GTdvbzQRWpg==" saltValue="qjfXlUIx5Tdj6WBN1T22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21358</v>
      </c>
      <c r="R7" s="815"/>
      <c r="S7" s="815"/>
      <c r="T7" s="815"/>
      <c r="U7" s="815"/>
      <c r="V7" s="815">
        <v>20984</v>
      </c>
      <c r="W7" s="815"/>
      <c r="X7" s="815"/>
      <c r="Y7" s="815"/>
      <c r="Z7" s="815"/>
      <c r="AA7" s="815">
        <v>374</v>
      </c>
      <c r="AB7" s="815"/>
      <c r="AC7" s="815"/>
      <c r="AD7" s="815"/>
      <c r="AE7" s="816"/>
      <c r="AF7" s="817">
        <v>104</v>
      </c>
      <c r="AG7" s="818"/>
      <c r="AH7" s="818"/>
      <c r="AI7" s="818"/>
      <c r="AJ7" s="819"/>
      <c r="AK7" s="854">
        <v>174</v>
      </c>
      <c r="AL7" s="855"/>
      <c r="AM7" s="855"/>
      <c r="AN7" s="855"/>
      <c r="AO7" s="855"/>
      <c r="AP7" s="855">
        <v>14823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0</v>
      </c>
      <c r="CI7" s="852"/>
      <c r="CJ7" s="852"/>
      <c r="CK7" s="852"/>
      <c r="CL7" s="853"/>
      <c r="CM7" s="851">
        <v>-4</v>
      </c>
      <c r="CN7" s="852"/>
      <c r="CO7" s="852"/>
      <c r="CP7" s="852"/>
      <c r="CQ7" s="853"/>
      <c r="CR7" s="851">
        <v>1</v>
      </c>
      <c r="CS7" s="852"/>
      <c r="CT7" s="852"/>
      <c r="CU7" s="852"/>
      <c r="CV7" s="853"/>
      <c r="CW7" s="851" t="s">
        <v>576</v>
      </c>
      <c r="CX7" s="852"/>
      <c r="CY7" s="852"/>
      <c r="CZ7" s="852"/>
      <c r="DA7" s="853"/>
      <c r="DB7" s="851" t="s">
        <v>576</v>
      </c>
      <c r="DC7" s="852"/>
      <c r="DD7" s="852"/>
      <c r="DE7" s="852"/>
      <c r="DF7" s="853"/>
      <c r="DG7" s="851" t="s">
        <v>577</v>
      </c>
      <c r="DH7" s="852"/>
      <c r="DI7" s="852"/>
      <c r="DJ7" s="852"/>
      <c r="DK7" s="853"/>
      <c r="DL7" s="851" t="s">
        <v>576</v>
      </c>
      <c r="DM7" s="852"/>
      <c r="DN7" s="852"/>
      <c r="DO7" s="852"/>
      <c r="DP7" s="853"/>
      <c r="DQ7" s="851" t="s">
        <v>576</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814</v>
      </c>
      <c r="R8" s="839"/>
      <c r="S8" s="839"/>
      <c r="T8" s="839"/>
      <c r="U8" s="839"/>
      <c r="V8" s="839">
        <v>796</v>
      </c>
      <c r="W8" s="839"/>
      <c r="X8" s="839"/>
      <c r="Y8" s="839"/>
      <c r="Z8" s="839"/>
      <c r="AA8" s="839">
        <v>19</v>
      </c>
      <c r="AB8" s="839"/>
      <c r="AC8" s="839"/>
      <c r="AD8" s="839"/>
      <c r="AE8" s="840"/>
      <c r="AF8" s="841" t="s">
        <v>136</v>
      </c>
      <c r="AG8" s="842"/>
      <c r="AH8" s="842"/>
      <c r="AI8" s="842"/>
      <c r="AJ8" s="843"/>
      <c r="AK8" s="844">
        <v>122</v>
      </c>
      <c r="AL8" s="845"/>
      <c r="AM8" s="845"/>
      <c r="AN8" s="845"/>
      <c r="AO8" s="845"/>
      <c r="AP8" s="845">
        <v>418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584</v>
      </c>
      <c r="BT8" s="849"/>
      <c r="BU8" s="849"/>
      <c r="BV8" s="849"/>
      <c r="BW8" s="849"/>
      <c r="BX8" s="849"/>
      <c r="BY8" s="849"/>
      <c r="BZ8" s="849"/>
      <c r="CA8" s="849"/>
      <c r="CB8" s="849"/>
      <c r="CC8" s="849"/>
      <c r="CD8" s="849"/>
      <c r="CE8" s="849"/>
      <c r="CF8" s="849"/>
      <c r="CG8" s="850"/>
      <c r="CH8" s="861">
        <v>171</v>
      </c>
      <c r="CI8" s="862"/>
      <c r="CJ8" s="862"/>
      <c r="CK8" s="862"/>
      <c r="CL8" s="863"/>
      <c r="CM8" s="861">
        <v>21</v>
      </c>
      <c r="CN8" s="862"/>
      <c r="CO8" s="862"/>
      <c r="CP8" s="862"/>
      <c r="CQ8" s="863"/>
      <c r="CR8" s="861">
        <v>180</v>
      </c>
      <c r="CS8" s="862"/>
      <c r="CT8" s="862"/>
      <c r="CU8" s="862"/>
      <c r="CV8" s="863"/>
      <c r="CW8" s="861" t="s">
        <v>576</v>
      </c>
      <c r="CX8" s="862"/>
      <c r="CY8" s="862"/>
      <c r="CZ8" s="862"/>
      <c r="DA8" s="863"/>
      <c r="DB8" s="861" t="s">
        <v>576</v>
      </c>
      <c r="DC8" s="862"/>
      <c r="DD8" s="862"/>
      <c r="DE8" s="862"/>
      <c r="DF8" s="863"/>
      <c r="DG8" s="861" t="s">
        <v>576</v>
      </c>
      <c r="DH8" s="862"/>
      <c r="DI8" s="862"/>
      <c r="DJ8" s="862"/>
      <c r="DK8" s="863"/>
      <c r="DL8" s="861" t="s">
        <v>576</v>
      </c>
      <c r="DM8" s="862"/>
      <c r="DN8" s="862"/>
      <c r="DO8" s="862"/>
      <c r="DP8" s="863"/>
      <c r="DQ8" s="861" t="s">
        <v>576</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22172</v>
      </c>
      <c r="R23" s="874"/>
      <c r="S23" s="874"/>
      <c r="T23" s="874"/>
      <c r="U23" s="874"/>
      <c r="V23" s="874">
        <v>21780</v>
      </c>
      <c r="W23" s="874"/>
      <c r="X23" s="874"/>
      <c r="Y23" s="874"/>
      <c r="Z23" s="874"/>
      <c r="AA23" s="874">
        <v>393</v>
      </c>
      <c r="AB23" s="874"/>
      <c r="AC23" s="874"/>
      <c r="AD23" s="874"/>
      <c r="AE23" s="875"/>
      <c r="AF23" s="876">
        <v>104</v>
      </c>
      <c r="AG23" s="874"/>
      <c r="AH23" s="874"/>
      <c r="AI23" s="874"/>
      <c r="AJ23" s="877"/>
      <c r="AK23" s="878"/>
      <c r="AL23" s="879"/>
      <c r="AM23" s="879"/>
      <c r="AN23" s="879"/>
      <c r="AO23" s="879"/>
      <c r="AP23" s="874">
        <v>15241</v>
      </c>
      <c r="AQ23" s="874"/>
      <c r="AR23" s="874"/>
      <c r="AS23" s="874"/>
      <c r="AT23" s="874"/>
      <c r="AU23" s="880"/>
      <c r="AV23" s="880"/>
      <c r="AW23" s="880"/>
      <c r="AX23" s="880"/>
      <c r="AY23" s="881"/>
      <c r="AZ23" s="889" t="s">
        <v>145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7546</v>
      </c>
      <c r="R28" s="903"/>
      <c r="S28" s="903"/>
      <c r="T28" s="903"/>
      <c r="U28" s="903"/>
      <c r="V28" s="903">
        <v>7432</v>
      </c>
      <c r="W28" s="903"/>
      <c r="X28" s="903"/>
      <c r="Y28" s="903"/>
      <c r="Z28" s="903"/>
      <c r="AA28" s="903">
        <v>114</v>
      </c>
      <c r="AB28" s="903"/>
      <c r="AC28" s="903"/>
      <c r="AD28" s="903"/>
      <c r="AE28" s="904"/>
      <c r="AF28" s="905">
        <v>114</v>
      </c>
      <c r="AG28" s="903"/>
      <c r="AH28" s="903"/>
      <c r="AI28" s="903"/>
      <c r="AJ28" s="906"/>
      <c r="AK28" s="907">
        <v>638</v>
      </c>
      <c r="AL28" s="898"/>
      <c r="AM28" s="898"/>
      <c r="AN28" s="898"/>
      <c r="AO28" s="898"/>
      <c r="AP28" s="898" t="s">
        <v>577</v>
      </c>
      <c r="AQ28" s="898"/>
      <c r="AR28" s="898"/>
      <c r="AS28" s="898"/>
      <c r="AT28" s="898"/>
      <c r="AU28" s="898" t="s">
        <v>576</v>
      </c>
      <c r="AV28" s="898"/>
      <c r="AW28" s="898"/>
      <c r="AX28" s="898"/>
      <c r="AY28" s="898"/>
      <c r="AZ28" s="899" t="s">
        <v>576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5679</v>
      </c>
      <c r="R29" s="839"/>
      <c r="S29" s="839"/>
      <c r="T29" s="839"/>
      <c r="U29" s="839"/>
      <c r="V29" s="839">
        <v>5335</v>
      </c>
      <c r="W29" s="839"/>
      <c r="X29" s="839"/>
      <c r="Y29" s="839"/>
      <c r="Z29" s="839"/>
      <c r="AA29" s="839">
        <v>344</v>
      </c>
      <c r="AB29" s="839"/>
      <c r="AC29" s="839"/>
      <c r="AD29" s="839"/>
      <c r="AE29" s="840"/>
      <c r="AF29" s="841">
        <v>344</v>
      </c>
      <c r="AG29" s="842"/>
      <c r="AH29" s="842"/>
      <c r="AI29" s="842"/>
      <c r="AJ29" s="843"/>
      <c r="AK29" s="910">
        <v>749</v>
      </c>
      <c r="AL29" s="911"/>
      <c r="AM29" s="911"/>
      <c r="AN29" s="911"/>
      <c r="AO29" s="911"/>
      <c r="AP29" s="911" t="s">
        <v>576</v>
      </c>
      <c r="AQ29" s="911"/>
      <c r="AR29" s="911"/>
      <c r="AS29" s="911"/>
      <c r="AT29" s="911"/>
      <c r="AU29" s="911" t="s">
        <v>576</v>
      </c>
      <c r="AV29" s="911"/>
      <c r="AW29" s="911"/>
      <c r="AX29" s="911"/>
      <c r="AY29" s="911"/>
      <c r="AZ29" s="912" t="s">
        <v>576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742</v>
      </c>
      <c r="R30" s="839"/>
      <c r="S30" s="839"/>
      <c r="T30" s="839"/>
      <c r="U30" s="839"/>
      <c r="V30" s="839">
        <v>732</v>
      </c>
      <c r="W30" s="839"/>
      <c r="X30" s="839"/>
      <c r="Y30" s="839"/>
      <c r="Z30" s="839"/>
      <c r="AA30" s="839">
        <v>10</v>
      </c>
      <c r="AB30" s="839"/>
      <c r="AC30" s="839"/>
      <c r="AD30" s="839"/>
      <c r="AE30" s="840"/>
      <c r="AF30" s="841">
        <v>10</v>
      </c>
      <c r="AG30" s="842"/>
      <c r="AH30" s="842"/>
      <c r="AI30" s="842"/>
      <c r="AJ30" s="843"/>
      <c r="AK30" s="910">
        <v>236</v>
      </c>
      <c r="AL30" s="911"/>
      <c r="AM30" s="911"/>
      <c r="AN30" s="911"/>
      <c r="AO30" s="911"/>
      <c r="AP30" s="911" t="s">
        <v>576</v>
      </c>
      <c r="AQ30" s="911"/>
      <c r="AR30" s="911"/>
      <c r="AS30" s="911"/>
      <c r="AT30" s="911"/>
      <c r="AU30" s="911" t="s">
        <v>576</v>
      </c>
      <c r="AV30" s="911"/>
      <c r="AW30" s="911"/>
      <c r="AX30" s="911"/>
      <c r="AY30" s="911"/>
      <c r="AZ30" s="912" t="s">
        <v>576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17</v>
      </c>
      <c r="R31" s="839"/>
      <c r="S31" s="839"/>
      <c r="T31" s="839"/>
      <c r="U31" s="839"/>
      <c r="V31" s="839">
        <v>17</v>
      </c>
      <c r="W31" s="839"/>
      <c r="X31" s="839"/>
      <c r="Y31" s="839"/>
      <c r="Z31" s="839"/>
      <c r="AA31" s="839">
        <v>0</v>
      </c>
      <c r="AB31" s="839"/>
      <c r="AC31" s="839"/>
      <c r="AD31" s="839"/>
      <c r="AE31" s="840"/>
      <c r="AF31" s="841">
        <v>0</v>
      </c>
      <c r="AG31" s="842"/>
      <c r="AH31" s="842"/>
      <c r="AI31" s="842"/>
      <c r="AJ31" s="843"/>
      <c r="AK31" s="910" t="s">
        <v>576</v>
      </c>
      <c r="AL31" s="911"/>
      <c r="AM31" s="911"/>
      <c r="AN31" s="911"/>
      <c r="AO31" s="911"/>
      <c r="AP31" s="911" t="s">
        <v>576</v>
      </c>
      <c r="AQ31" s="911"/>
      <c r="AR31" s="911"/>
      <c r="AS31" s="911"/>
      <c r="AT31" s="911"/>
      <c r="AU31" s="911" t="s">
        <v>576</v>
      </c>
      <c r="AV31" s="911"/>
      <c r="AW31" s="911"/>
      <c r="AX31" s="911"/>
      <c r="AY31" s="911"/>
      <c r="AZ31" s="912" t="s">
        <v>576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1045</v>
      </c>
      <c r="R32" s="839"/>
      <c r="S32" s="839"/>
      <c r="T32" s="839"/>
      <c r="U32" s="839"/>
      <c r="V32" s="839">
        <v>937</v>
      </c>
      <c r="W32" s="839"/>
      <c r="X32" s="839"/>
      <c r="Y32" s="839"/>
      <c r="Z32" s="839"/>
      <c r="AA32" s="839">
        <v>107</v>
      </c>
      <c r="AB32" s="839"/>
      <c r="AC32" s="839"/>
      <c r="AD32" s="839"/>
      <c r="AE32" s="840"/>
      <c r="AF32" s="841">
        <v>729</v>
      </c>
      <c r="AG32" s="842"/>
      <c r="AH32" s="842"/>
      <c r="AI32" s="842"/>
      <c r="AJ32" s="843"/>
      <c r="AK32" s="910">
        <v>197</v>
      </c>
      <c r="AL32" s="911"/>
      <c r="AM32" s="911"/>
      <c r="AN32" s="911"/>
      <c r="AO32" s="911"/>
      <c r="AP32" s="911">
        <v>4039</v>
      </c>
      <c r="AQ32" s="911"/>
      <c r="AR32" s="911"/>
      <c r="AS32" s="911"/>
      <c r="AT32" s="911"/>
      <c r="AU32" s="911">
        <v>1914</v>
      </c>
      <c r="AV32" s="911"/>
      <c r="AW32" s="911"/>
      <c r="AX32" s="911"/>
      <c r="AY32" s="911"/>
      <c r="AZ32" s="912" t="s">
        <v>578</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1351</v>
      </c>
      <c r="R33" s="839"/>
      <c r="S33" s="839"/>
      <c r="T33" s="839"/>
      <c r="U33" s="839"/>
      <c r="V33" s="839">
        <v>1204</v>
      </c>
      <c r="W33" s="839"/>
      <c r="X33" s="839"/>
      <c r="Y33" s="839"/>
      <c r="Z33" s="839"/>
      <c r="AA33" s="839">
        <v>147</v>
      </c>
      <c r="AB33" s="839"/>
      <c r="AC33" s="839"/>
      <c r="AD33" s="839"/>
      <c r="AE33" s="840"/>
      <c r="AF33" s="841">
        <v>256</v>
      </c>
      <c r="AG33" s="842"/>
      <c r="AH33" s="842"/>
      <c r="AI33" s="842"/>
      <c r="AJ33" s="843"/>
      <c r="AK33" s="910">
        <v>360</v>
      </c>
      <c r="AL33" s="911"/>
      <c r="AM33" s="911"/>
      <c r="AN33" s="911"/>
      <c r="AO33" s="911"/>
      <c r="AP33" s="911">
        <v>7064</v>
      </c>
      <c r="AQ33" s="911"/>
      <c r="AR33" s="911"/>
      <c r="AS33" s="911"/>
      <c r="AT33" s="911"/>
      <c r="AU33" s="911">
        <v>2882</v>
      </c>
      <c r="AV33" s="911"/>
      <c r="AW33" s="911"/>
      <c r="AX33" s="911"/>
      <c r="AY33" s="911"/>
      <c r="AZ33" s="912" t="s">
        <v>576</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6276</v>
      </c>
      <c r="R34" s="839"/>
      <c r="S34" s="839"/>
      <c r="T34" s="839"/>
      <c r="U34" s="839"/>
      <c r="V34" s="839">
        <v>6133</v>
      </c>
      <c r="W34" s="839"/>
      <c r="X34" s="839"/>
      <c r="Y34" s="839"/>
      <c r="Z34" s="839"/>
      <c r="AA34" s="839">
        <v>143</v>
      </c>
      <c r="AB34" s="839"/>
      <c r="AC34" s="839"/>
      <c r="AD34" s="839"/>
      <c r="AE34" s="840"/>
      <c r="AF34" s="841">
        <v>755</v>
      </c>
      <c r="AG34" s="842"/>
      <c r="AH34" s="842"/>
      <c r="AI34" s="842"/>
      <c r="AJ34" s="843"/>
      <c r="AK34" s="910">
        <v>497</v>
      </c>
      <c r="AL34" s="911"/>
      <c r="AM34" s="911"/>
      <c r="AN34" s="911"/>
      <c r="AO34" s="911"/>
      <c r="AP34" s="911">
        <v>1262</v>
      </c>
      <c r="AQ34" s="911"/>
      <c r="AR34" s="911"/>
      <c r="AS34" s="911"/>
      <c r="AT34" s="911"/>
      <c r="AU34" s="911">
        <v>1262</v>
      </c>
      <c r="AV34" s="911"/>
      <c r="AW34" s="911"/>
      <c r="AX34" s="911"/>
      <c r="AY34" s="911"/>
      <c r="AZ34" s="912" t="s">
        <v>576</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2208</v>
      </c>
      <c r="AG63" s="922"/>
      <c r="AH63" s="922"/>
      <c r="AI63" s="922"/>
      <c r="AJ63" s="923"/>
      <c r="AK63" s="924"/>
      <c r="AL63" s="919"/>
      <c r="AM63" s="919"/>
      <c r="AN63" s="919"/>
      <c r="AO63" s="919"/>
      <c r="AP63" s="922">
        <v>12365</v>
      </c>
      <c r="AQ63" s="922"/>
      <c r="AR63" s="922"/>
      <c r="AS63" s="922"/>
      <c r="AT63" s="922"/>
      <c r="AU63" s="922">
        <v>6058</v>
      </c>
      <c r="AV63" s="922"/>
      <c r="AW63" s="922"/>
      <c r="AX63" s="922"/>
      <c r="AY63" s="922"/>
      <c r="AZ63" s="926"/>
      <c r="BA63" s="926"/>
      <c r="BB63" s="926"/>
      <c r="BC63" s="926"/>
      <c r="BD63" s="926"/>
      <c r="BE63" s="927"/>
      <c r="BF63" s="927"/>
      <c r="BG63" s="927"/>
      <c r="BH63" s="927"/>
      <c r="BI63" s="928"/>
      <c r="BJ63" s="929" t="s">
        <v>136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394</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579</v>
      </c>
      <c r="C68" s="950"/>
      <c r="D68" s="950"/>
      <c r="E68" s="950"/>
      <c r="F68" s="950"/>
      <c r="G68" s="950"/>
      <c r="H68" s="950"/>
      <c r="I68" s="950"/>
      <c r="J68" s="950"/>
      <c r="K68" s="950"/>
      <c r="L68" s="950"/>
      <c r="M68" s="950"/>
      <c r="N68" s="950"/>
      <c r="O68" s="950"/>
      <c r="P68" s="951"/>
      <c r="Q68" s="952">
        <v>5350</v>
      </c>
      <c r="R68" s="946"/>
      <c r="S68" s="946"/>
      <c r="T68" s="946"/>
      <c r="U68" s="946"/>
      <c r="V68" s="946">
        <v>4758</v>
      </c>
      <c r="W68" s="946"/>
      <c r="X68" s="946"/>
      <c r="Y68" s="946"/>
      <c r="Z68" s="946"/>
      <c r="AA68" s="946">
        <v>592</v>
      </c>
      <c r="AB68" s="946"/>
      <c r="AC68" s="946"/>
      <c r="AD68" s="946"/>
      <c r="AE68" s="946"/>
      <c r="AF68" s="946">
        <v>243</v>
      </c>
      <c r="AG68" s="946"/>
      <c r="AH68" s="946"/>
      <c r="AI68" s="946"/>
      <c r="AJ68" s="946"/>
      <c r="AK68" s="946">
        <v>45</v>
      </c>
      <c r="AL68" s="946"/>
      <c r="AM68" s="946"/>
      <c r="AN68" s="946"/>
      <c r="AO68" s="946"/>
      <c r="AP68" s="946">
        <v>4973</v>
      </c>
      <c r="AQ68" s="946"/>
      <c r="AR68" s="946"/>
      <c r="AS68" s="946"/>
      <c r="AT68" s="946"/>
      <c r="AU68" s="946">
        <v>742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580</v>
      </c>
      <c r="C69" s="954"/>
      <c r="D69" s="954"/>
      <c r="E69" s="954"/>
      <c r="F69" s="954"/>
      <c r="G69" s="954"/>
      <c r="H69" s="954"/>
      <c r="I69" s="954"/>
      <c r="J69" s="954"/>
      <c r="K69" s="954"/>
      <c r="L69" s="954"/>
      <c r="M69" s="954"/>
      <c r="N69" s="954"/>
      <c r="O69" s="954"/>
      <c r="P69" s="955"/>
      <c r="Q69" s="956">
        <v>1021</v>
      </c>
      <c r="R69" s="911"/>
      <c r="S69" s="911"/>
      <c r="T69" s="911"/>
      <c r="U69" s="911"/>
      <c r="V69" s="911">
        <v>1002</v>
      </c>
      <c r="W69" s="911"/>
      <c r="X69" s="911"/>
      <c r="Y69" s="911"/>
      <c r="Z69" s="911"/>
      <c r="AA69" s="911">
        <v>19</v>
      </c>
      <c r="AB69" s="911"/>
      <c r="AC69" s="911"/>
      <c r="AD69" s="911"/>
      <c r="AE69" s="911"/>
      <c r="AF69" s="911">
        <v>19</v>
      </c>
      <c r="AG69" s="911"/>
      <c r="AH69" s="911"/>
      <c r="AI69" s="911"/>
      <c r="AJ69" s="911"/>
      <c r="AK69" s="911" t="s">
        <v>586</v>
      </c>
      <c r="AL69" s="911"/>
      <c r="AM69" s="911"/>
      <c r="AN69" s="911"/>
      <c r="AO69" s="911"/>
      <c r="AP69" s="911" t="s">
        <v>586</v>
      </c>
      <c r="AQ69" s="911"/>
      <c r="AR69" s="911"/>
      <c r="AS69" s="911"/>
      <c r="AT69" s="911"/>
      <c r="AU69" s="911" t="s">
        <v>586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581</v>
      </c>
      <c r="C70" s="954"/>
      <c r="D70" s="954"/>
      <c r="E70" s="954"/>
      <c r="F70" s="954"/>
      <c r="G70" s="954"/>
      <c r="H70" s="954"/>
      <c r="I70" s="954"/>
      <c r="J70" s="954"/>
      <c r="K70" s="954"/>
      <c r="L70" s="954"/>
      <c r="M70" s="954"/>
      <c r="N70" s="954"/>
      <c r="O70" s="954"/>
      <c r="P70" s="955"/>
      <c r="Q70" s="956">
        <v>300</v>
      </c>
      <c r="R70" s="911"/>
      <c r="S70" s="911"/>
      <c r="T70" s="911"/>
      <c r="U70" s="911"/>
      <c r="V70" s="911">
        <v>254</v>
      </c>
      <c r="W70" s="911"/>
      <c r="X70" s="911"/>
      <c r="Y70" s="911"/>
      <c r="Z70" s="911"/>
      <c r="AA70" s="911">
        <v>46</v>
      </c>
      <c r="AB70" s="911"/>
      <c r="AC70" s="911"/>
      <c r="AD70" s="911"/>
      <c r="AE70" s="911"/>
      <c r="AF70" s="911">
        <v>46</v>
      </c>
      <c r="AG70" s="911"/>
      <c r="AH70" s="911"/>
      <c r="AI70" s="911"/>
      <c r="AJ70" s="911"/>
      <c r="AK70" s="911" t="s">
        <v>576</v>
      </c>
      <c r="AL70" s="911"/>
      <c r="AM70" s="911"/>
      <c r="AN70" s="911"/>
      <c r="AO70" s="911"/>
      <c r="AP70" s="911" t="s">
        <v>576</v>
      </c>
      <c r="AQ70" s="911"/>
      <c r="AR70" s="911"/>
      <c r="AS70" s="911"/>
      <c r="AT70" s="911"/>
      <c r="AU70" s="911" t="s">
        <v>578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582</v>
      </c>
      <c r="C71" s="954"/>
      <c r="D71" s="954"/>
      <c r="E71" s="954"/>
      <c r="F71" s="954"/>
      <c r="G71" s="954"/>
      <c r="H71" s="954"/>
      <c r="I71" s="954"/>
      <c r="J71" s="954"/>
      <c r="K71" s="954"/>
      <c r="L71" s="954"/>
      <c r="M71" s="954"/>
      <c r="N71" s="954"/>
      <c r="O71" s="954"/>
      <c r="P71" s="955"/>
      <c r="Q71" s="956">
        <v>290311</v>
      </c>
      <c r="R71" s="911"/>
      <c r="S71" s="911"/>
      <c r="T71" s="911"/>
      <c r="U71" s="911"/>
      <c r="V71" s="911">
        <v>279470</v>
      </c>
      <c r="W71" s="911"/>
      <c r="X71" s="911"/>
      <c r="Y71" s="911"/>
      <c r="Z71" s="911"/>
      <c r="AA71" s="911">
        <v>10841</v>
      </c>
      <c r="AB71" s="911"/>
      <c r="AC71" s="911"/>
      <c r="AD71" s="911"/>
      <c r="AE71" s="911"/>
      <c r="AF71" s="911">
        <v>10841</v>
      </c>
      <c r="AG71" s="911"/>
      <c r="AH71" s="911"/>
      <c r="AI71" s="911"/>
      <c r="AJ71" s="911"/>
      <c r="AK71" s="911" t="s">
        <v>585</v>
      </c>
      <c r="AL71" s="911"/>
      <c r="AM71" s="911"/>
      <c r="AN71" s="911"/>
      <c r="AO71" s="911"/>
      <c r="AP71" s="911" t="s">
        <v>576</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307</v>
      </c>
      <c r="AG109" s="975"/>
      <c r="AH109" s="975"/>
      <c r="AI109" s="975"/>
      <c r="AJ109" s="976"/>
      <c r="AK109" s="974" t="s">
        <v>306</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307</v>
      </c>
      <c r="BW109" s="975"/>
      <c r="BX109" s="975"/>
      <c r="BY109" s="975"/>
      <c r="BZ109" s="976"/>
      <c r="CA109" s="974" t="s">
        <v>306</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307</v>
      </c>
      <c r="DM109" s="975"/>
      <c r="DN109" s="975"/>
      <c r="DO109" s="975"/>
      <c r="DP109" s="976"/>
      <c r="DQ109" s="974" t="s">
        <v>306</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1620607</v>
      </c>
      <c r="AB110" s="982"/>
      <c r="AC110" s="982"/>
      <c r="AD110" s="982"/>
      <c r="AE110" s="983"/>
      <c r="AF110" s="984">
        <v>1583841</v>
      </c>
      <c r="AG110" s="982"/>
      <c r="AH110" s="982"/>
      <c r="AI110" s="982"/>
      <c r="AJ110" s="983"/>
      <c r="AK110" s="984">
        <v>1595761</v>
      </c>
      <c r="AL110" s="982"/>
      <c r="AM110" s="982"/>
      <c r="AN110" s="982"/>
      <c r="AO110" s="983"/>
      <c r="AP110" s="985">
        <v>15.3</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15543131</v>
      </c>
      <c r="BR110" s="1017"/>
      <c r="BS110" s="1017"/>
      <c r="BT110" s="1017"/>
      <c r="BU110" s="1017"/>
      <c r="BV110" s="1017">
        <v>15100192</v>
      </c>
      <c r="BW110" s="1017"/>
      <c r="BX110" s="1017"/>
      <c r="BY110" s="1017"/>
      <c r="BZ110" s="1017"/>
      <c r="CA110" s="1017">
        <v>15240496</v>
      </c>
      <c r="CB110" s="1017"/>
      <c r="CC110" s="1017"/>
      <c r="CD110" s="1017"/>
      <c r="CE110" s="1017"/>
      <c r="CF110" s="1031">
        <v>145.69999999999999</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145</v>
      </c>
      <c r="DH110" s="1017"/>
      <c r="DI110" s="1017"/>
      <c r="DJ110" s="1017"/>
      <c r="DK110" s="1017"/>
      <c r="DL110" s="1017" t="s">
        <v>145</v>
      </c>
      <c r="DM110" s="1017"/>
      <c r="DN110" s="1017"/>
      <c r="DO110" s="1017"/>
      <c r="DP110" s="1017"/>
      <c r="DQ110" s="1017" t="s">
        <v>145</v>
      </c>
      <c r="DR110" s="1017"/>
      <c r="DS110" s="1017"/>
      <c r="DT110" s="1017"/>
      <c r="DU110" s="1017"/>
      <c r="DV110" s="1018" t="s">
        <v>145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438</v>
      </c>
      <c r="AG111" s="1024"/>
      <c r="AH111" s="1024"/>
      <c r="AI111" s="1024"/>
      <c r="AJ111" s="1025"/>
      <c r="AK111" s="1026" t="s">
        <v>437</v>
      </c>
      <c r="AL111" s="1024"/>
      <c r="AM111" s="1024"/>
      <c r="AN111" s="1024"/>
      <c r="AO111" s="1025"/>
      <c r="AP111" s="1027" t="s">
        <v>145</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183713</v>
      </c>
      <c r="BR111" s="1010"/>
      <c r="BS111" s="1010"/>
      <c r="BT111" s="1010"/>
      <c r="BU111" s="1010"/>
      <c r="BV111" s="1010">
        <v>164605</v>
      </c>
      <c r="BW111" s="1010"/>
      <c r="BX111" s="1010"/>
      <c r="BY111" s="1010"/>
      <c r="BZ111" s="1010"/>
      <c r="CA111" s="1010">
        <v>145497</v>
      </c>
      <c r="CB111" s="1010"/>
      <c r="CC111" s="1010"/>
      <c r="CD111" s="1010"/>
      <c r="CE111" s="1010"/>
      <c r="CF111" s="1004">
        <v>1.4</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145</v>
      </c>
      <c r="DH111" s="1010"/>
      <c r="DI111" s="1010"/>
      <c r="DJ111" s="1010"/>
      <c r="DK111" s="1010"/>
      <c r="DL111" s="1010" t="s">
        <v>437</v>
      </c>
      <c r="DM111" s="1010"/>
      <c r="DN111" s="1010"/>
      <c r="DO111" s="1010"/>
      <c r="DP111" s="1010"/>
      <c r="DQ111" s="1010" t="s">
        <v>145</v>
      </c>
      <c r="DR111" s="1010"/>
      <c r="DS111" s="1010"/>
      <c r="DT111" s="1010"/>
      <c r="DU111" s="1010"/>
      <c r="DV111" s="1011" t="s">
        <v>145</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145</v>
      </c>
      <c r="AB112" s="1049"/>
      <c r="AC112" s="1049"/>
      <c r="AD112" s="1049"/>
      <c r="AE112" s="1050"/>
      <c r="AF112" s="1051" t="s">
        <v>437</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6242897</v>
      </c>
      <c r="BR112" s="1010"/>
      <c r="BS112" s="1010"/>
      <c r="BT112" s="1010"/>
      <c r="BU112" s="1010"/>
      <c r="BV112" s="1010">
        <v>6039992</v>
      </c>
      <c r="BW112" s="1010"/>
      <c r="BX112" s="1010"/>
      <c r="BY112" s="1010"/>
      <c r="BZ112" s="1010"/>
      <c r="CA112" s="1010">
        <v>6057918</v>
      </c>
      <c r="CB112" s="1010"/>
      <c r="CC112" s="1010"/>
      <c r="CD112" s="1010"/>
      <c r="CE112" s="1010"/>
      <c r="CF112" s="1004">
        <v>57.9</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145</v>
      </c>
      <c r="DH112" s="1010"/>
      <c r="DI112" s="1010"/>
      <c r="DJ112" s="1010"/>
      <c r="DK112" s="1010"/>
      <c r="DL112" s="1010" t="s">
        <v>437</v>
      </c>
      <c r="DM112" s="1010"/>
      <c r="DN112" s="1010"/>
      <c r="DO112" s="1010"/>
      <c r="DP112" s="1010"/>
      <c r="DQ112" s="1010" t="s">
        <v>145</v>
      </c>
      <c r="DR112" s="1010"/>
      <c r="DS112" s="1010"/>
      <c r="DT112" s="1010"/>
      <c r="DU112" s="1010"/>
      <c r="DV112" s="1011" t="s">
        <v>437</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769148</v>
      </c>
      <c r="AB113" s="1024"/>
      <c r="AC113" s="1024"/>
      <c r="AD113" s="1024"/>
      <c r="AE113" s="1025"/>
      <c r="AF113" s="1026">
        <v>632655</v>
      </c>
      <c r="AG113" s="1024"/>
      <c r="AH113" s="1024"/>
      <c r="AI113" s="1024"/>
      <c r="AJ113" s="1025"/>
      <c r="AK113" s="1026">
        <v>708028</v>
      </c>
      <c r="AL113" s="1024"/>
      <c r="AM113" s="1024"/>
      <c r="AN113" s="1024"/>
      <c r="AO113" s="1025"/>
      <c r="AP113" s="1027">
        <v>6.8</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614433</v>
      </c>
      <c r="BR113" s="1010"/>
      <c r="BS113" s="1010"/>
      <c r="BT113" s="1010"/>
      <c r="BU113" s="1010"/>
      <c r="BV113" s="1010">
        <v>506412</v>
      </c>
      <c r="BW113" s="1010"/>
      <c r="BX113" s="1010"/>
      <c r="BY113" s="1010"/>
      <c r="BZ113" s="1010"/>
      <c r="CA113" s="1010">
        <v>576871</v>
      </c>
      <c r="CB113" s="1010"/>
      <c r="CC113" s="1010"/>
      <c r="CD113" s="1010"/>
      <c r="CE113" s="1010"/>
      <c r="CF113" s="1004">
        <v>5.5</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437</v>
      </c>
      <c r="DM113" s="1049"/>
      <c r="DN113" s="1049"/>
      <c r="DO113" s="1049"/>
      <c r="DP113" s="1050"/>
      <c r="DQ113" s="1051" t="s">
        <v>145</v>
      </c>
      <c r="DR113" s="1049"/>
      <c r="DS113" s="1049"/>
      <c r="DT113" s="1049"/>
      <c r="DU113" s="1050"/>
      <c r="DV113" s="1052" t="s">
        <v>437</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98926</v>
      </c>
      <c r="AB114" s="1049"/>
      <c r="AC114" s="1049"/>
      <c r="AD114" s="1049"/>
      <c r="AE114" s="1050"/>
      <c r="AF114" s="1051">
        <v>99729</v>
      </c>
      <c r="AG114" s="1049"/>
      <c r="AH114" s="1049"/>
      <c r="AI114" s="1049"/>
      <c r="AJ114" s="1050"/>
      <c r="AK114" s="1051">
        <v>39137</v>
      </c>
      <c r="AL114" s="1049"/>
      <c r="AM114" s="1049"/>
      <c r="AN114" s="1049"/>
      <c r="AO114" s="1050"/>
      <c r="AP114" s="1052">
        <v>0.4</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1927925</v>
      </c>
      <c r="BR114" s="1010"/>
      <c r="BS114" s="1010"/>
      <c r="BT114" s="1010"/>
      <c r="BU114" s="1010"/>
      <c r="BV114" s="1010">
        <v>1929643</v>
      </c>
      <c r="BW114" s="1010"/>
      <c r="BX114" s="1010"/>
      <c r="BY114" s="1010"/>
      <c r="BZ114" s="1010"/>
      <c r="CA114" s="1010">
        <v>1862106</v>
      </c>
      <c r="CB114" s="1010"/>
      <c r="CC114" s="1010"/>
      <c r="CD114" s="1010"/>
      <c r="CE114" s="1010"/>
      <c r="CF114" s="1004">
        <v>17.8</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437</v>
      </c>
      <c r="DM114" s="1049"/>
      <c r="DN114" s="1049"/>
      <c r="DO114" s="1049"/>
      <c r="DP114" s="1050"/>
      <c r="DQ114" s="1051" t="s">
        <v>145</v>
      </c>
      <c r="DR114" s="1049"/>
      <c r="DS114" s="1049"/>
      <c r="DT114" s="1049"/>
      <c r="DU114" s="1050"/>
      <c r="DV114" s="1052" t="s">
        <v>437</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12657</v>
      </c>
      <c r="AB115" s="1024"/>
      <c r="AC115" s="1024"/>
      <c r="AD115" s="1024"/>
      <c r="AE115" s="1025"/>
      <c r="AF115" s="1026">
        <v>7367</v>
      </c>
      <c r="AG115" s="1024"/>
      <c r="AH115" s="1024"/>
      <c r="AI115" s="1024"/>
      <c r="AJ115" s="1025"/>
      <c r="AK115" s="1026">
        <v>7244</v>
      </c>
      <c r="AL115" s="1024"/>
      <c r="AM115" s="1024"/>
      <c r="AN115" s="1024"/>
      <c r="AO115" s="1025"/>
      <c r="AP115" s="1027">
        <v>0.1</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2244</v>
      </c>
      <c r="BR115" s="1010"/>
      <c r="BS115" s="1010"/>
      <c r="BT115" s="1010"/>
      <c r="BU115" s="1010"/>
      <c r="BV115" s="1010">
        <v>2164</v>
      </c>
      <c r="BW115" s="1010"/>
      <c r="BX115" s="1010"/>
      <c r="BY115" s="1010"/>
      <c r="BZ115" s="1010"/>
      <c r="CA115" s="1010">
        <v>1696</v>
      </c>
      <c r="CB115" s="1010"/>
      <c r="CC115" s="1010"/>
      <c r="CD115" s="1010"/>
      <c r="CE115" s="1010"/>
      <c r="CF115" s="1004">
        <v>0</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145</v>
      </c>
      <c r="DH115" s="1049"/>
      <c r="DI115" s="1049"/>
      <c r="DJ115" s="1049"/>
      <c r="DK115" s="1050"/>
      <c r="DL115" s="1051" t="s">
        <v>437</v>
      </c>
      <c r="DM115" s="1049"/>
      <c r="DN115" s="1049"/>
      <c r="DO115" s="1049"/>
      <c r="DP115" s="1050"/>
      <c r="DQ115" s="1051" t="s">
        <v>145</v>
      </c>
      <c r="DR115" s="1049"/>
      <c r="DS115" s="1049"/>
      <c r="DT115" s="1049"/>
      <c r="DU115" s="1050"/>
      <c r="DV115" s="1052" t="s">
        <v>437</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145</v>
      </c>
      <c r="AB116" s="1049"/>
      <c r="AC116" s="1049"/>
      <c r="AD116" s="1049"/>
      <c r="AE116" s="1050"/>
      <c r="AF116" s="1051" t="s">
        <v>437</v>
      </c>
      <c r="AG116" s="1049"/>
      <c r="AH116" s="1049"/>
      <c r="AI116" s="1049"/>
      <c r="AJ116" s="1050"/>
      <c r="AK116" s="1051" t="s">
        <v>145</v>
      </c>
      <c r="AL116" s="1049"/>
      <c r="AM116" s="1049"/>
      <c r="AN116" s="1049"/>
      <c r="AO116" s="1050"/>
      <c r="AP116" s="1052" t="s">
        <v>145</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145</v>
      </c>
      <c r="BR116" s="1010"/>
      <c r="BS116" s="1010"/>
      <c r="BT116" s="1010"/>
      <c r="BU116" s="1010"/>
      <c r="BV116" s="1010" t="s">
        <v>437</v>
      </c>
      <c r="BW116" s="1010"/>
      <c r="BX116" s="1010"/>
      <c r="BY116" s="1010"/>
      <c r="BZ116" s="1010"/>
      <c r="CA116" s="1010" t="s">
        <v>145</v>
      </c>
      <c r="CB116" s="1010"/>
      <c r="CC116" s="1010"/>
      <c r="CD116" s="1010"/>
      <c r="CE116" s="1010"/>
      <c r="CF116" s="1004" t="s">
        <v>145</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145</v>
      </c>
      <c r="DH116" s="1049"/>
      <c r="DI116" s="1049"/>
      <c r="DJ116" s="1049"/>
      <c r="DK116" s="1050"/>
      <c r="DL116" s="1051" t="s">
        <v>437</v>
      </c>
      <c r="DM116" s="1049"/>
      <c r="DN116" s="1049"/>
      <c r="DO116" s="1049"/>
      <c r="DP116" s="1050"/>
      <c r="DQ116" s="1051" t="s">
        <v>437</v>
      </c>
      <c r="DR116" s="1049"/>
      <c r="DS116" s="1049"/>
      <c r="DT116" s="1049"/>
      <c r="DU116" s="1050"/>
      <c r="DV116" s="1052" t="s">
        <v>145</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2501338</v>
      </c>
      <c r="AB117" s="1067"/>
      <c r="AC117" s="1067"/>
      <c r="AD117" s="1067"/>
      <c r="AE117" s="1068"/>
      <c r="AF117" s="1069">
        <v>2323592</v>
      </c>
      <c r="AG117" s="1067"/>
      <c r="AH117" s="1067"/>
      <c r="AI117" s="1067"/>
      <c r="AJ117" s="1068"/>
      <c r="AK117" s="1069">
        <v>2350170</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145</v>
      </c>
      <c r="BW117" s="1010"/>
      <c r="BX117" s="1010"/>
      <c r="BY117" s="1010"/>
      <c r="BZ117" s="1010"/>
      <c r="CA117" s="1010" t="s">
        <v>145</v>
      </c>
      <c r="CB117" s="1010"/>
      <c r="CC117" s="1010"/>
      <c r="CD117" s="1010"/>
      <c r="CE117" s="1010"/>
      <c r="CF117" s="1004" t="s">
        <v>145</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145</v>
      </c>
      <c r="DH117" s="1049"/>
      <c r="DI117" s="1049"/>
      <c r="DJ117" s="1049"/>
      <c r="DK117" s="1050"/>
      <c r="DL117" s="1051" t="s">
        <v>145</v>
      </c>
      <c r="DM117" s="1049"/>
      <c r="DN117" s="1049"/>
      <c r="DO117" s="1049"/>
      <c r="DP117" s="1050"/>
      <c r="DQ117" s="1051" t="s">
        <v>437</v>
      </c>
      <c r="DR117" s="1049"/>
      <c r="DS117" s="1049"/>
      <c r="DT117" s="1049"/>
      <c r="DU117" s="1050"/>
      <c r="DV117" s="1052" t="s">
        <v>145</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307</v>
      </c>
      <c r="AG118" s="975"/>
      <c r="AH118" s="975"/>
      <c r="AI118" s="975"/>
      <c r="AJ118" s="976"/>
      <c r="AK118" s="974" t="s">
        <v>306</v>
      </c>
      <c r="AL118" s="975"/>
      <c r="AM118" s="975"/>
      <c r="AN118" s="975"/>
      <c r="AO118" s="976"/>
      <c r="AP118" s="1061" t="s">
        <v>430</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437</v>
      </c>
      <c r="BR118" s="1088"/>
      <c r="BS118" s="1088"/>
      <c r="BT118" s="1088"/>
      <c r="BU118" s="1088"/>
      <c r="BV118" s="1088" t="s">
        <v>145</v>
      </c>
      <c r="BW118" s="1088"/>
      <c r="BX118" s="1088"/>
      <c r="BY118" s="1088"/>
      <c r="BZ118" s="1088"/>
      <c r="CA118" s="1088" t="s">
        <v>437</v>
      </c>
      <c r="CB118" s="1088"/>
      <c r="CC118" s="1088"/>
      <c r="CD118" s="1088"/>
      <c r="CE118" s="1088"/>
      <c r="CF118" s="1004" t="s">
        <v>145</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145</v>
      </c>
      <c r="DH118" s="1049"/>
      <c r="DI118" s="1049"/>
      <c r="DJ118" s="1049"/>
      <c r="DK118" s="1050"/>
      <c r="DL118" s="1051" t="s">
        <v>437</v>
      </c>
      <c r="DM118" s="1049"/>
      <c r="DN118" s="1049"/>
      <c r="DO118" s="1049"/>
      <c r="DP118" s="1050"/>
      <c r="DQ118" s="1051" t="s">
        <v>145</v>
      </c>
      <c r="DR118" s="1049"/>
      <c r="DS118" s="1049"/>
      <c r="DT118" s="1049"/>
      <c r="DU118" s="1050"/>
      <c r="DV118" s="1052" t="s">
        <v>145</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145</v>
      </c>
      <c r="AB119" s="982"/>
      <c r="AC119" s="982"/>
      <c r="AD119" s="982"/>
      <c r="AE119" s="983"/>
      <c r="AF119" s="984" t="s">
        <v>145</v>
      </c>
      <c r="AG119" s="982"/>
      <c r="AH119" s="982"/>
      <c r="AI119" s="982"/>
      <c r="AJ119" s="983"/>
      <c r="AK119" s="984" t="s">
        <v>437</v>
      </c>
      <c r="AL119" s="982"/>
      <c r="AM119" s="982"/>
      <c r="AN119" s="982"/>
      <c r="AO119" s="983"/>
      <c r="AP119" s="985" t="s">
        <v>145</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462</v>
      </c>
      <c r="BP119" s="1096"/>
      <c r="BQ119" s="1087">
        <v>24514343</v>
      </c>
      <c r="BR119" s="1088"/>
      <c r="BS119" s="1088"/>
      <c r="BT119" s="1088"/>
      <c r="BU119" s="1088"/>
      <c r="BV119" s="1088">
        <v>23743008</v>
      </c>
      <c r="BW119" s="1088"/>
      <c r="BX119" s="1088"/>
      <c r="BY119" s="1088"/>
      <c r="BZ119" s="1088"/>
      <c r="CA119" s="1088">
        <v>23884584</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183713</v>
      </c>
      <c r="DH119" s="1074"/>
      <c r="DI119" s="1074"/>
      <c r="DJ119" s="1074"/>
      <c r="DK119" s="1075"/>
      <c r="DL119" s="1073">
        <v>164605</v>
      </c>
      <c r="DM119" s="1074"/>
      <c r="DN119" s="1074"/>
      <c r="DO119" s="1074"/>
      <c r="DP119" s="1075"/>
      <c r="DQ119" s="1073">
        <v>145497</v>
      </c>
      <c r="DR119" s="1074"/>
      <c r="DS119" s="1074"/>
      <c r="DT119" s="1074"/>
      <c r="DU119" s="1075"/>
      <c r="DV119" s="1076">
        <v>1.4</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145</v>
      </c>
      <c r="AB120" s="1049"/>
      <c r="AC120" s="1049"/>
      <c r="AD120" s="1049"/>
      <c r="AE120" s="1050"/>
      <c r="AF120" s="1051" t="s">
        <v>437</v>
      </c>
      <c r="AG120" s="1049"/>
      <c r="AH120" s="1049"/>
      <c r="AI120" s="1049"/>
      <c r="AJ120" s="1050"/>
      <c r="AK120" s="1051" t="s">
        <v>437</v>
      </c>
      <c r="AL120" s="1049"/>
      <c r="AM120" s="1049"/>
      <c r="AN120" s="1049"/>
      <c r="AO120" s="1050"/>
      <c r="AP120" s="1052" t="s">
        <v>437</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7765390</v>
      </c>
      <c r="BR120" s="1017"/>
      <c r="BS120" s="1017"/>
      <c r="BT120" s="1017"/>
      <c r="BU120" s="1017"/>
      <c r="BV120" s="1017">
        <v>8152004</v>
      </c>
      <c r="BW120" s="1017"/>
      <c r="BX120" s="1017"/>
      <c r="BY120" s="1017"/>
      <c r="BZ120" s="1017"/>
      <c r="CA120" s="1017">
        <v>8566105</v>
      </c>
      <c r="CB120" s="1017"/>
      <c r="CC120" s="1017"/>
      <c r="CD120" s="1017"/>
      <c r="CE120" s="1017"/>
      <c r="CF120" s="1031">
        <v>81.900000000000006</v>
      </c>
      <c r="CG120" s="1032"/>
      <c r="CH120" s="1032"/>
      <c r="CI120" s="1032"/>
      <c r="CJ120" s="1032"/>
      <c r="CK120" s="1097" t="s">
        <v>466</v>
      </c>
      <c r="CL120" s="1098"/>
      <c r="CM120" s="1098"/>
      <c r="CN120" s="1098"/>
      <c r="CO120" s="1099"/>
      <c r="CP120" s="1105" t="s">
        <v>407</v>
      </c>
      <c r="CQ120" s="1106"/>
      <c r="CR120" s="1106"/>
      <c r="CS120" s="1106"/>
      <c r="CT120" s="1106"/>
      <c r="CU120" s="1106"/>
      <c r="CV120" s="1106"/>
      <c r="CW120" s="1106"/>
      <c r="CX120" s="1106"/>
      <c r="CY120" s="1106"/>
      <c r="CZ120" s="1106"/>
      <c r="DA120" s="1106"/>
      <c r="DB120" s="1106"/>
      <c r="DC120" s="1106"/>
      <c r="DD120" s="1106"/>
      <c r="DE120" s="1106"/>
      <c r="DF120" s="1107"/>
      <c r="DG120" s="1016">
        <v>3727978</v>
      </c>
      <c r="DH120" s="1017"/>
      <c r="DI120" s="1017"/>
      <c r="DJ120" s="1017"/>
      <c r="DK120" s="1017"/>
      <c r="DL120" s="1017">
        <v>3234832</v>
      </c>
      <c r="DM120" s="1017"/>
      <c r="DN120" s="1017"/>
      <c r="DO120" s="1017"/>
      <c r="DP120" s="1017"/>
      <c r="DQ120" s="1017">
        <v>2882076</v>
      </c>
      <c r="DR120" s="1017"/>
      <c r="DS120" s="1017"/>
      <c r="DT120" s="1017"/>
      <c r="DU120" s="1017"/>
      <c r="DV120" s="1018">
        <v>27.6</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145</v>
      </c>
      <c r="AB121" s="1049"/>
      <c r="AC121" s="1049"/>
      <c r="AD121" s="1049"/>
      <c r="AE121" s="1050"/>
      <c r="AF121" s="1051" t="s">
        <v>145</v>
      </c>
      <c r="AG121" s="1049"/>
      <c r="AH121" s="1049"/>
      <c r="AI121" s="1049"/>
      <c r="AJ121" s="1050"/>
      <c r="AK121" s="1051" t="s">
        <v>145</v>
      </c>
      <c r="AL121" s="1049"/>
      <c r="AM121" s="1049"/>
      <c r="AN121" s="1049"/>
      <c r="AO121" s="1050"/>
      <c r="AP121" s="1052" t="s">
        <v>437</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1404165</v>
      </c>
      <c r="BR121" s="1010"/>
      <c r="BS121" s="1010"/>
      <c r="BT121" s="1010"/>
      <c r="BU121" s="1010"/>
      <c r="BV121" s="1010">
        <v>1315936</v>
      </c>
      <c r="BW121" s="1010"/>
      <c r="BX121" s="1010"/>
      <c r="BY121" s="1010"/>
      <c r="BZ121" s="1010"/>
      <c r="CA121" s="1010">
        <v>1102481</v>
      </c>
      <c r="CB121" s="1010"/>
      <c r="CC121" s="1010"/>
      <c r="CD121" s="1010"/>
      <c r="CE121" s="1010"/>
      <c r="CF121" s="1004">
        <v>10.5</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1914993</v>
      </c>
      <c r="DH121" s="1010"/>
      <c r="DI121" s="1010"/>
      <c r="DJ121" s="1010"/>
      <c r="DK121" s="1010"/>
      <c r="DL121" s="1010">
        <v>1921353</v>
      </c>
      <c r="DM121" s="1010"/>
      <c r="DN121" s="1010"/>
      <c r="DO121" s="1010"/>
      <c r="DP121" s="1010"/>
      <c r="DQ121" s="1010">
        <v>1914323</v>
      </c>
      <c r="DR121" s="1010"/>
      <c r="DS121" s="1010"/>
      <c r="DT121" s="1010"/>
      <c r="DU121" s="1010"/>
      <c r="DV121" s="1011">
        <v>18.3</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145</v>
      </c>
      <c r="AB122" s="1049"/>
      <c r="AC122" s="1049"/>
      <c r="AD122" s="1049"/>
      <c r="AE122" s="1050"/>
      <c r="AF122" s="1051" t="s">
        <v>437</v>
      </c>
      <c r="AG122" s="1049"/>
      <c r="AH122" s="1049"/>
      <c r="AI122" s="1049"/>
      <c r="AJ122" s="1050"/>
      <c r="AK122" s="1051" t="s">
        <v>145</v>
      </c>
      <c r="AL122" s="1049"/>
      <c r="AM122" s="1049"/>
      <c r="AN122" s="1049"/>
      <c r="AO122" s="1050"/>
      <c r="AP122" s="1052" t="s">
        <v>145</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14872692</v>
      </c>
      <c r="BR122" s="1088"/>
      <c r="BS122" s="1088"/>
      <c r="BT122" s="1088"/>
      <c r="BU122" s="1088"/>
      <c r="BV122" s="1088">
        <v>14805002</v>
      </c>
      <c r="BW122" s="1088"/>
      <c r="BX122" s="1088"/>
      <c r="BY122" s="1088"/>
      <c r="BZ122" s="1088"/>
      <c r="CA122" s="1088">
        <v>14876953</v>
      </c>
      <c r="CB122" s="1088"/>
      <c r="CC122" s="1088"/>
      <c r="CD122" s="1088"/>
      <c r="CE122" s="1088"/>
      <c r="CF122" s="1108">
        <v>142.19999999999999</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v>599926</v>
      </c>
      <c r="DH122" s="1010"/>
      <c r="DI122" s="1010"/>
      <c r="DJ122" s="1010"/>
      <c r="DK122" s="1010"/>
      <c r="DL122" s="1010">
        <v>883807</v>
      </c>
      <c r="DM122" s="1010"/>
      <c r="DN122" s="1010"/>
      <c r="DO122" s="1010"/>
      <c r="DP122" s="1010"/>
      <c r="DQ122" s="1010">
        <v>1261519</v>
      </c>
      <c r="DR122" s="1010"/>
      <c r="DS122" s="1010"/>
      <c r="DT122" s="1010"/>
      <c r="DU122" s="1010"/>
      <c r="DV122" s="1011">
        <v>12.1</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145</v>
      </c>
      <c r="AB123" s="1049"/>
      <c r="AC123" s="1049"/>
      <c r="AD123" s="1049"/>
      <c r="AE123" s="1050"/>
      <c r="AF123" s="1051" t="s">
        <v>145</v>
      </c>
      <c r="AG123" s="1049"/>
      <c r="AH123" s="1049"/>
      <c r="AI123" s="1049"/>
      <c r="AJ123" s="1050"/>
      <c r="AK123" s="1051" t="s">
        <v>437</v>
      </c>
      <c r="AL123" s="1049"/>
      <c r="AM123" s="1049"/>
      <c r="AN123" s="1049"/>
      <c r="AO123" s="1050"/>
      <c r="AP123" s="1052" t="s">
        <v>437</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472</v>
      </c>
      <c r="BP123" s="1096"/>
      <c r="BQ123" s="1155">
        <v>24042247</v>
      </c>
      <c r="BR123" s="1156"/>
      <c r="BS123" s="1156"/>
      <c r="BT123" s="1156"/>
      <c r="BU123" s="1156"/>
      <c r="BV123" s="1156">
        <v>24272942</v>
      </c>
      <c r="BW123" s="1156"/>
      <c r="BX123" s="1156"/>
      <c r="BY123" s="1156"/>
      <c r="BZ123" s="1156"/>
      <c r="CA123" s="1156">
        <v>24545539</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145</v>
      </c>
      <c r="DH123" s="1049"/>
      <c r="DI123" s="1049"/>
      <c r="DJ123" s="1049"/>
      <c r="DK123" s="1050"/>
      <c r="DL123" s="1051" t="s">
        <v>136</v>
      </c>
      <c r="DM123" s="1049"/>
      <c r="DN123" s="1049"/>
      <c r="DO123" s="1049"/>
      <c r="DP123" s="1050"/>
      <c r="DQ123" s="1051" t="s">
        <v>136</v>
      </c>
      <c r="DR123" s="1049"/>
      <c r="DS123" s="1049"/>
      <c r="DT123" s="1049"/>
      <c r="DU123" s="1050"/>
      <c r="DV123" s="1052" t="s">
        <v>145</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136</v>
      </c>
      <c r="AB124" s="1049"/>
      <c r="AC124" s="1049"/>
      <c r="AD124" s="1049"/>
      <c r="AE124" s="1050"/>
      <c r="AF124" s="1051" t="s">
        <v>136</v>
      </c>
      <c r="AG124" s="1049"/>
      <c r="AH124" s="1049"/>
      <c r="AI124" s="1049"/>
      <c r="AJ124" s="1050"/>
      <c r="AK124" s="1051" t="s">
        <v>145</v>
      </c>
      <c r="AL124" s="1049"/>
      <c r="AM124" s="1049"/>
      <c r="AN124" s="1049"/>
      <c r="AO124" s="1050"/>
      <c r="AP124" s="1052" t="s">
        <v>145</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4.5</v>
      </c>
      <c r="BR124" s="1118"/>
      <c r="BS124" s="1118"/>
      <c r="BT124" s="1118"/>
      <c r="BU124" s="1118"/>
      <c r="BV124" s="1118" t="s">
        <v>145</v>
      </c>
      <c r="BW124" s="1118"/>
      <c r="BX124" s="1118"/>
      <c r="BY124" s="1118"/>
      <c r="BZ124" s="1118"/>
      <c r="CA124" s="1118" t="s">
        <v>145</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145</v>
      </c>
      <c r="DH124" s="1074"/>
      <c r="DI124" s="1074"/>
      <c r="DJ124" s="1074"/>
      <c r="DK124" s="1075"/>
      <c r="DL124" s="1073" t="s">
        <v>136</v>
      </c>
      <c r="DM124" s="1074"/>
      <c r="DN124" s="1074"/>
      <c r="DO124" s="1074"/>
      <c r="DP124" s="1075"/>
      <c r="DQ124" s="1073" t="s">
        <v>145</v>
      </c>
      <c r="DR124" s="1074"/>
      <c r="DS124" s="1074"/>
      <c r="DT124" s="1074"/>
      <c r="DU124" s="1075"/>
      <c r="DV124" s="1076" t="s">
        <v>145</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145</v>
      </c>
      <c r="AB125" s="1049"/>
      <c r="AC125" s="1049"/>
      <c r="AD125" s="1049"/>
      <c r="AE125" s="1050"/>
      <c r="AF125" s="1051" t="s">
        <v>136</v>
      </c>
      <c r="AG125" s="1049"/>
      <c r="AH125" s="1049"/>
      <c r="AI125" s="1049"/>
      <c r="AJ125" s="1050"/>
      <c r="AK125" s="1051" t="s">
        <v>136</v>
      </c>
      <c r="AL125" s="1049"/>
      <c r="AM125" s="1049"/>
      <c r="AN125" s="1049"/>
      <c r="AO125" s="1050"/>
      <c r="AP125" s="1052" t="s">
        <v>136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136</v>
      </c>
      <c r="DH125" s="1017"/>
      <c r="DI125" s="1017"/>
      <c r="DJ125" s="1017"/>
      <c r="DK125" s="1017"/>
      <c r="DL125" s="1017" t="s">
        <v>136</v>
      </c>
      <c r="DM125" s="1017"/>
      <c r="DN125" s="1017"/>
      <c r="DO125" s="1017"/>
      <c r="DP125" s="1017"/>
      <c r="DQ125" s="1017" t="s">
        <v>145</v>
      </c>
      <c r="DR125" s="1017"/>
      <c r="DS125" s="1017"/>
      <c r="DT125" s="1017"/>
      <c r="DU125" s="1017"/>
      <c r="DV125" s="1018" t="s">
        <v>136</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12657</v>
      </c>
      <c r="AB126" s="1049"/>
      <c r="AC126" s="1049"/>
      <c r="AD126" s="1049"/>
      <c r="AE126" s="1050"/>
      <c r="AF126" s="1051">
        <v>7367</v>
      </c>
      <c r="AG126" s="1049"/>
      <c r="AH126" s="1049"/>
      <c r="AI126" s="1049"/>
      <c r="AJ126" s="1050"/>
      <c r="AK126" s="1051">
        <v>7244</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145</v>
      </c>
      <c r="DH126" s="1010"/>
      <c r="DI126" s="1010"/>
      <c r="DJ126" s="1010"/>
      <c r="DK126" s="1010"/>
      <c r="DL126" s="1010" t="s">
        <v>145</v>
      </c>
      <c r="DM126" s="1010"/>
      <c r="DN126" s="1010"/>
      <c r="DO126" s="1010"/>
      <c r="DP126" s="1010"/>
      <c r="DQ126" s="1010" t="s">
        <v>136</v>
      </c>
      <c r="DR126" s="1010"/>
      <c r="DS126" s="1010"/>
      <c r="DT126" s="1010"/>
      <c r="DU126" s="1010"/>
      <c r="DV126" s="1011" t="s">
        <v>136</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136</v>
      </c>
      <c r="AB127" s="1049"/>
      <c r="AC127" s="1049"/>
      <c r="AD127" s="1049"/>
      <c r="AE127" s="1050"/>
      <c r="AF127" s="1051" t="s">
        <v>136</v>
      </c>
      <c r="AG127" s="1049"/>
      <c r="AH127" s="1049"/>
      <c r="AI127" s="1049"/>
      <c r="AJ127" s="1050"/>
      <c r="AK127" s="1051" t="s">
        <v>136</v>
      </c>
      <c r="AL127" s="1049"/>
      <c r="AM127" s="1049"/>
      <c r="AN127" s="1049"/>
      <c r="AO127" s="1050"/>
      <c r="AP127" s="1052" t="s">
        <v>145</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145</v>
      </c>
      <c r="DH127" s="1010"/>
      <c r="DI127" s="1010"/>
      <c r="DJ127" s="1010"/>
      <c r="DK127" s="1010"/>
      <c r="DL127" s="1010" t="s">
        <v>136</v>
      </c>
      <c r="DM127" s="1010"/>
      <c r="DN127" s="1010"/>
      <c r="DO127" s="1010"/>
      <c r="DP127" s="1010"/>
      <c r="DQ127" s="1010" t="s">
        <v>145</v>
      </c>
      <c r="DR127" s="1010"/>
      <c r="DS127" s="1010"/>
      <c r="DT127" s="1010"/>
      <c r="DU127" s="1010"/>
      <c r="DV127" s="1011" t="s">
        <v>136</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88656</v>
      </c>
      <c r="AB128" s="1138"/>
      <c r="AC128" s="1138"/>
      <c r="AD128" s="1138"/>
      <c r="AE128" s="1139"/>
      <c r="AF128" s="1140">
        <v>91672</v>
      </c>
      <c r="AG128" s="1138"/>
      <c r="AH128" s="1138"/>
      <c r="AI128" s="1138"/>
      <c r="AJ128" s="1139"/>
      <c r="AK128" s="1140">
        <v>85159</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145</v>
      </c>
      <c r="BG128" s="1145"/>
      <c r="BH128" s="1145"/>
      <c r="BI128" s="1145"/>
      <c r="BJ128" s="1145"/>
      <c r="BK128" s="1145"/>
      <c r="BL128" s="1146"/>
      <c r="BM128" s="1144">
        <v>13.09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v>2244</v>
      </c>
      <c r="DH128" s="1130"/>
      <c r="DI128" s="1130"/>
      <c r="DJ128" s="1130"/>
      <c r="DK128" s="1130"/>
      <c r="DL128" s="1130">
        <v>2164</v>
      </c>
      <c r="DM128" s="1130"/>
      <c r="DN128" s="1130"/>
      <c r="DO128" s="1130"/>
      <c r="DP128" s="1130"/>
      <c r="DQ128" s="1130">
        <v>1696</v>
      </c>
      <c r="DR128" s="1130"/>
      <c r="DS128" s="1130"/>
      <c r="DT128" s="1130"/>
      <c r="DU128" s="1130"/>
      <c r="DV128" s="1131">
        <v>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11739413</v>
      </c>
      <c r="AB129" s="1049"/>
      <c r="AC129" s="1049"/>
      <c r="AD129" s="1049"/>
      <c r="AE129" s="1050"/>
      <c r="AF129" s="1051">
        <v>11678964</v>
      </c>
      <c r="AG129" s="1049"/>
      <c r="AH129" s="1049"/>
      <c r="AI129" s="1049"/>
      <c r="AJ129" s="1050"/>
      <c r="AK129" s="1051">
        <v>11736127</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136</v>
      </c>
      <c r="BG129" s="1159"/>
      <c r="BH129" s="1159"/>
      <c r="BI129" s="1159"/>
      <c r="BJ129" s="1159"/>
      <c r="BK129" s="1159"/>
      <c r="BL129" s="1160"/>
      <c r="BM129" s="1158">
        <v>18.09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1363712</v>
      </c>
      <c r="AB130" s="1049"/>
      <c r="AC130" s="1049"/>
      <c r="AD130" s="1049"/>
      <c r="AE130" s="1050"/>
      <c r="AF130" s="1051">
        <v>1307169</v>
      </c>
      <c r="AG130" s="1049"/>
      <c r="AH130" s="1049"/>
      <c r="AI130" s="1049"/>
      <c r="AJ130" s="1050"/>
      <c r="AK130" s="1051">
        <v>1274940</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9.4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10375701</v>
      </c>
      <c r="AB131" s="1074"/>
      <c r="AC131" s="1074"/>
      <c r="AD131" s="1074"/>
      <c r="AE131" s="1075"/>
      <c r="AF131" s="1073">
        <v>10371795</v>
      </c>
      <c r="AG131" s="1074"/>
      <c r="AH131" s="1074"/>
      <c r="AI131" s="1074"/>
      <c r="AJ131" s="1075"/>
      <c r="AK131" s="1073">
        <v>10461187</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t="s">
        <v>145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10.10987113</v>
      </c>
      <c r="AB132" s="1190"/>
      <c r="AC132" s="1190"/>
      <c r="AD132" s="1190"/>
      <c r="AE132" s="1191"/>
      <c r="AF132" s="1192">
        <v>8.9160169479999993</v>
      </c>
      <c r="AG132" s="1190"/>
      <c r="AH132" s="1190"/>
      <c r="AI132" s="1190"/>
      <c r="AJ132" s="1191"/>
      <c r="AK132" s="1192">
        <v>9.4642319270000002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10.199999999999999</v>
      </c>
      <c r="AB133" s="1173"/>
      <c r="AC133" s="1173"/>
      <c r="AD133" s="1173"/>
      <c r="AE133" s="1174"/>
      <c r="AF133" s="1172">
        <v>9.3000000000000007</v>
      </c>
      <c r="AG133" s="1173"/>
      <c r="AH133" s="1173"/>
      <c r="AI133" s="1173"/>
      <c r="AJ133" s="1174"/>
      <c r="AK133" s="1172">
        <v>9.4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mW/yq8ECtKa064AAc5qsnu2cfqNFUE3Gw6NFxIaAtKK7KXR14BcRYN/LM/+sROYqd650fK6cO1mJGqzSlaoSQ==" saltValue="QulAXCEoskXQxo4/R9E6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U/2f+PD4u9j8OrvUwj1OJY3Ulom09iuP19XBGhxBY36HV+u0k9z2MPX0fohLY8HFUeE3MFVNlm0wEn10cxXdg==" saltValue="AIgfcu5zaymgO0gxlZvr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yCZV6sQkJaL3ZAiK5544aVPxZwR+ncUKTsj11EYGbtSAQHtsJ1E/ZiZRHPz0INPMkgYEpP+NRY1yFN1D5aFA==" saltValue="roQ8n86AMAICSDmjNMD8C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2810138</v>
      </c>
      <c r="AP9" s="312">
        <v>53200</v>
      </c>
      <c r="AQ9" s="313">
        <v>57145</v>
      </c>
      <c r="AR9" s="314">
        <v>-6.9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58853</v>
      </c>
      <c r="AP10" s="315">
        <v>1114</v>
      </c>
      <c r="AQ10" s="316">
        <v>3801</v>
      </c>
      <c r="AR10" s="317">
        <v>-70.7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400373</v>
      </c>
      <c r="AP11" s="315">
        <v>7580</v>
      </c>
      <c r="AQ11" s="316">
        <v>6723</v>
      </c>
      <c r="AR11" s="317">
        <v>12.7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v>336481</v>
      </c>
      <c r="AP12" s="315">
        <v>6370</v>
      </c>
      <c r="AQ12" s="316">
        <v>959</v>
      </c>
      <c r="AR12" s="317">
        <v>564.20000000000005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512</v>
      </c>
      <c r="AP13" s="315" t="s">
        <v>512</v>
      </c>
      <c r="AQ13" s="316">
        <v>1</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186966</v>
      </c>
      <c r="AP14" s="315">
        <v>3540</v>
      </c>
      <c r="AQ14" s="316">
        <v>2728</v>
      </c>
      <c r="AR14" s="317">
        <v>29.8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70341</v>
      </c>
      <c r="AP15" s="315">
        <v>1332</v>
      </c>
      <c r="AQ15" s="316">
        <v>1349</v>
      </c>
      <c r="AR15" s="317">
        <v>-1.3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-236911</v>
      </c>
      <c r="AP16" s="315">
        <v>-4485</v>
      </c>
      <c r="AQ16" s="316">
        <v>-4270</v>
      </c>
      <c r="AR16" s="317">
        <v>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3626241</v>
      </c>
      <c r="AP17" s="315">
        <v>68650</v>
      </c>
      <c r="AQ17" s="316">
        <v>68438</v>
      </c>
      <c r="AR17" s="317">
        <v>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6.63</v>
      </c>
      <c r="AP21" s="328">
        <v>6.23</v>
      </c>
      <c r="AQ21" s="329">
        <v>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95</v>
      </c>
      <c r="AP22" s="333">
        <v>98.5</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1595761</v>
      </c>
      <c r="AP32" s="342">
        <v>30210</v>
      </c>
      <c r="AQ32" s="343">
        <v>33979</v>
      </c>
      <c r="AR32" s="344">
        <v>-11.1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512</v>
      </c>
      <c r="AP34" s="342" t="s">
        <v>512</v>
      </c>
      <c r="AQ34" s="343">
        <v>15</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708028</v>
      </c>
      <c r="AP35" s="342">
        <v>13404</v>
      </c>
      <c r="AQ35" s="343">
        <v>9031</v>
      </c>
      <c r="AR35" s="344">
        <v>48.4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39137</v>
      </c>
      <c r="AP36" s="342">
        <v>741</v>
      </c>
      <c r="AQ36" s="343">
        <v>1893</v>
      </c>
      <c r="AR36" s="344">
        <v>-60.9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7244</v>
      </c>
      <c r="AP37" s="342">
        <v>137</v>
      </c>
      <c r="AQ37" s="343">
        <v>1352</v>
      </c>
      <c r="AR37" s="344">
        <v>-89.9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-85159</v>
      </c>
      <c r="AP39" s="342">
        <v>-1612</v>
      </c>
      <c r="AQ39" s="343">
        <v>-6634</v>
      </c>
      <c r="AR39" s="344">
        <v>-75.7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-1274940</v>
      </c>
      <c r="AP40" s="342">
        <v>-24137</v>
      </c>
      <c r="AQ40" s="343">
        <v>-28305</v>
      </c>
      <c r="AR40" s="344">
        <v>-14.7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990071</v>
      </c>
      <c r="AP41" s="342">
        <v>18744</v>
      </c>
      <c r="AQ41" s="343">
        <v>11332</v>
      </c>
      <c r="AR41" s="344">
        <v>65.400000000000006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3122699</v>
      </c>
      <c r="AN51" s="364">
        <v>56959</v>
      </c>
      <c r="AO51" s="365">
        <v>25.3</v>
      </c>
      <c r="AP51" s="366">
        <v>66255</v>
      </c>
      <c r="AQ51" s="367">
        <v>3.6</v>
      </c>
      <c r="AR51" s="368">
        <v>21.7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759123</v>
      </c>
      <c r="AN52" s="372">
        <v>13847</v>
      </c>
      <c r="AO52" s="373">
        <v>-15.3</v>
      </c>
      <c r="AP52" s="374">
        <v>31822</v>
      </c>
      <c r="AQ52" s="375">
        <v>8.8000000000000007</v>
      </c>
      <c r="AR52" s="376">
        <v>-24.1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2071323</v>
      </c>
      <c r="AN53" s="364">
        <v>38031</v>
      </c>
      <c r="AO53" s="365">
        <v>-33.200000000000003</v>
      </c>
      <c r="AP53" s="366">
        <v>47278</v>
      </c>
      <c r="AQ53" s="367">
        <v>-28.6</v>
      </c>
      <c r="AR53" s="368">
        <v>-4.5999999999999996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895035</v>
      </c>
      <c r="AN54" s="372">
        <v>16434</v>
      </c>
      <c r="AO54" s="373">
        <v>18.7</v>
      </c>
      <c r="AP54" s="374">
        <v>24096</v>
      </c>
      <c r="AQ54" s="375">
        <v>-24.3</v>
      </c>
      <c r="AR54" s="376">
        <v>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1386712</v>
      </c>
      <c r="AN55" s="364">
        <v>25698</v>
      </c>
      <c r="AO55" s="365">
        <v>-32.4</v>
      </c>
      <c r="AP55" s="366">
        <v>44504</v>
      </c>
      <c r="AQ55" s="367">
        <v>-5.9</v>
      </c>
      <c r="AR55" s="368">
        <v>-26.5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643674</v>
      </c>
      <c r="AN56" s="372">
        <v>11929</v>
      </c>
      <c r="AO56" s="373">
        <v>-27.4</v>
      </c>
      <c r="AP56" s="374">
        <v>25876</v>
      </c>
      <c r="AQ56" s="375">
        <v>7.4</v>
      </c>
      <c r="AR56" s="376">
        <v>-34.799999999999997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1309796</v>
      </c>
      <c r="AN57" s="364">
        <v>24513</v>
      </c>
      <c r="AO57" s="365">
        <v>-4.5999999999999996</v>
      </c>
      <c r="AP57" s="366">
        <v>47820</v>
      </c>
      <c r="AQ57" s="367">
        <v>7.5</v>
      </c>
      <c r="AR57" s="368">
        <v>-12.1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597515</v>
      </c>
      <c r="AN58" s="372">
        <v>11183</v>
      </c>
      <c r="AO58" s="373">
        <v>-6.3</v>
      </c>
      <c r="AP58" s="374">
        <v>25855</v>
      </c>
      <c r="AQ58" s="375">
        <v>-0.1</v>
      </c>
      <c r="AR58" s="376">
        <v>-6.2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2497551</v>
      </c>
      <c r="AN59" s="364">
        <v>47282</v>
      </c>
      <c r="AO59" s="365">
        <v>92.9</v>
      </c>
      <c r="AP59" s="366">
        <v>41934</v>
      </c>
      <c r="AQ59" s="367">
        <v>-12.3</v>
      </c>
      <c r="AR59" s="368">
        <v>105.2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1020442</v>
      </c>
      <c r="AN60" s="372">
        <v>19319</v>
      </c>
      <c r="AO60" s="373">
        <v>72.8</v>
      </c>
      <c r="AP60" s="374">
        <v>23352</v>
      </c>
      <c r="AQ60" s="375">
        <v>-9.6999999999999993</v>
      </c>
      <c r="AR60" s="376">
        <v>82.5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2077616</v>
      </c>
      <c r="AN61" s="379">
        <v>38497</v>
      </c>
      <c r="AO61" s="380">
        <v>9.6</v>
      </c>
      <c r="AP61" s="381">
        <v>49558</v>
      </c>
      <c r="AQ61" s="382">
        <v>-7.1</v>
      </c>
      <c r="AR61" s="368">
        <v>16.7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783158</v>
      </c>
      <c r="AN62" s="372">
        <v>14542</v>
      </c>
      <c r="AO62" s="373">
        <v>8.5</v>
      </c>
      <c r="AP62" s="374">
        <v>26200</v>
      </c>
      <c r="AQ62" s="375">
        <v>-3.6</v>
      </c>
      <c r="AR62" s="376">
        <v>12.1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CyL+1x13Z/dDXANkseahh3z7uEcR0x5r41v+rZaS5FCi+xRxUbdXmtGVJs063EDUPpGxM8Dj/w70tHaaT/PiQ==" saltValue="AiQymMm6pPP9PhNXA9Po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Zq1ICgBveJ/oyPzgrwAvZQVFf0SmZWxnK0iLNHFA4bvbz87jRD/ovP0GxGnIdMlBSINV8W9uMioh8VhtlVJRw==" saltValue="s3vBekUvj/WXUAPtAGI1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ngmge1Vlmticzg0Kwfhz9lmzfOrtLZW8ZeJxrssOUULUlJ53BqPgubivHdeBZ4DT7BiOs4r5/efiI50B65mcA==" saltValue="NbwRVM4PzPGL37a7kJJ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25.04</v>
      </c>
      <c r="G47" s="12">
        <v>26.1</v>
      </c>
      <c r="H47" s="12">
        <v>29.81</v>
      </c>
      <c r="I47" s="12">
        <v>32.4</v>
      </c>
      <c r="J47" s="13">
        <v>34.11</v>
      </c>
    </row>
    <row r="48" spans="2:10" ht="57.75" customHeight="1" x14ac:dyDescent="0.15">
      <c r="B48" s="14"/>
      <c r="C48" s="1234" t="s">
        <v>4</v>
      </c>
      <c r="D48" s="1234"/>
      <c r="E48" s="1235"/>
      <c r="F48" s="15">
        <v>3.37</v>
      </c>
      <c r="G48" s="16">
        <v>6.79</v>
      </c>
      <c r="H48" s="16">
        <v>4.79</v>
      </c>
      <c r="I48" s="16">
        <v>3.71</v>
      </c>
      <c r="J48" s="17">
        <v>0.88</v>
      </c>
    </row>
    <row r="49" spans="2:10" ht="57.75" customHeight="1" thickBot="1" x14ac:dyDescent="0.2">
      <c r="B49" s="18"/>
      <c r="C49" s="1236" t="s">
        <v>5</v>
      </c>
      <c r="D49" s="1236"/>
      <c r="E49" s="1237"/>
      <c r="F49" s="19">
        <v>2.48</v>
      </c>
      <c r="G49" s="20">
        <v>5.18</v>
      </c>
      <c r="H49" s="20">
        <v>1.41</v>
      </c>
      <c r="I49" s="20">
        <v>1.33</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oz8t1G6hWDbmfOPRKI6rYsYdOIu7bYMwpI9fyhjqhw5vwPx+o+hVkBgRXUFJFKiSDiAQkRfBvXuGDlp/UxjOg==" saltValue="Up393CjJUou6IWFLaE4g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