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ypnos\Profiles\sasao-tomoaki\Desktop\ホームページ掲載データ\HP様式R4電子申請以降\"/>
    </mc:Choice>
  </mc:AlternateContent>
  <workbookProtection workbookAlgorithmName="SHA-512" workbookHashValue="YL9PMH9lwmiswzjJCfb+xodEiI6zQ8pnMDhOR8FrSrm7bToVv6FmE8wWanaEHLxe9Jd9V2aV0sL71W6/GYOZiA==" workbookSaltValue="wQRE8PFBVhRpZJhH5z5TxQ==" workbookSpinCount="100000" lockStructure="1"/>
  <bookViews>
    <workbookView xWindow="0" yWindow="0" windowWidth="23040" windowHeight="9096"/>
  </bookViews>
  <sheets>
    <sheet name="入力シート" sheetId="7" r:id="rId1"/>
    <sheet name="役員情報入力シート" sheetId="11" r:id="rId2"/>
    <sheet name="settings" sheetId="8" state="hidden" r:id="rId3"/>
  </sheets>
  <definedNames>
    <definedName name="_xlnm.Print_Titles" localSheetId="0">入力シート!$1:$1</definedName>
    <definedName name="_xlnm.Print_Titles" localSheetId="1">役員情報入力シート!$8:$8</definedName>
    <definedName name="営業所区分">settings!$A$7:$A$11</definedName>
    <definedName name="希望">入力シート!$A$365</definedName>
    <definedName name="都道府県3">settings!$A$1</definedName>
    <definedName name="都道府県4">settings!$A$2</definedName>
    <definedName name="日付例">settings!$A$3</definedName>
    <definedName name="日付例_s">settings!$A$4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1" l="1"/>
  <c r="A10" i="11"/>
  <c r="A11" i="11"/>
  <c r="A12" i="11"/>
  <c r="A449" i="7" s="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365" i="7"/>
  <c r="A200" i="7"/>
  <c r="A199" i="7"/>
  <c r="A198" i="7"/>
  <c r="A197" i="7"/>
  <c r="A196" i="7"/>
  <c r="A195" i="7"/>
  <c r="A183" i="7"/>
  <c r="A182" i="7"/>
  <c r="A181"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M58" i="1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H8" i="11"/>
  <c r="M8" i="11" l="1"/>
  <c r="D210" i="7"/>
  <c r="D211" i="7" s="1"/>
  <c r="D212" i="7" s="1"/>
  <c r="D213" i="7" s="1"/>
  <c r="D214" i="7" s="1"/>
  <c r="D215" i="7" s="1"/>
  <c r="D216" i="7" s="1"/>
  <c r="D217" i="7" s="1"/>
  <c r="D218" i="7" s="1"/>
  <c r="D219" i="7" s="1"/>
  <c r="D220" i="7" s="1"/>
  <c r="D221" i="7" s="1"/>
  <c r="D222" i="7" s="1"/>
  <c r="D223" i="7" l="1"/>
  <c r="D224" i="7" s="1"/>
  <c r="D225" i="7" s="1"/>
  <c r="D226" i="7" s="1"/>
  <c r="D227" i="7" s="1"/>
  <c r="D228" i="7" l="1"/>
  <c r="D229" i="7" s="1"/>
  <c r="D230" i="7" s="1"/>
  <c r="D231" i="7" s="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I184" i="7"/>
  <c r="N430" i="7"/>
  <c r="D262" i="7" l="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D302" i="7" s="1"/>
  <c r="D303" i="7" s="1"/>
  <c r="D304" i="7" s="1"/>
  <c r="D305" i="7" s="1"/>
  <c r="D306" i="7" s="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D114" i="7"/>
  <c r="D116" i="7" s="1"/>
  <c r="D118" i="7" s="1"/>
  <c r="D120" i="7" s="1"/>
  <c r="D122" i="7" s="1"/>
  <c r="D124" i="7" s="1"/>
  <c r="D126" i="7" s="1"/>
  <c r="D343" i="7" l="1"/>
  <c r="D344" i="7" s="1"/>
  <c r="D345" i="7" s="1"/>
  <c r="D346" i="7" s="1"/>
  <c r="D347" i="7" s="1"/>
  <c r="D348" i="7" s="1"/>
  <c r="D349" i="7" s="1"/>
  <c r="D350" i="7" s="1"/>
  <c r="D351" i="7" s="1"/>
  <c r="D352" i="7" s="1"/>
  <c r="D353" i="7" s="1"/>
  <c r="D354" i="7" s="1"/>
  <c r="D355" i="7" s="1"/>
  <c r="D356" i="7" s="1"/>
  <c r="A2" i="8"/>
  <c r="A1" i="8"/>
</calcChain>
</file>

<file path=xl/sharedStrings.xml><?xml version="1.0" encoding="utf-8"?>
<sst xmlns="http://schemas.openxmlformats.org/spreadsheetml/2006/main" count="386" uniqueCount="337">
  <si>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</si>
  <si>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</si>
  <si>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自己資本額</t>
    <rPh sb="0" eb="2">
      <t>ジコ</t>
    </rPh>
    <rPh sb="2" eb="4">
      <t>シホン</t>
    </rPh>
    <rPh sb="4" eb="5">
      <t>ガク</t>
    </rPh>
    <phoneticPr fontId="5"/>
  </si>
  <si>
    <t>営業年数</t>
    <rPh sb="0" eb="2">
      <t>エイギョウ</t>
    </rPh>
    <rPh sb="2" eb="4">
      <t>ネンスウ</t>
    </rPh>
    <phoneticPr fontId="6"/>
  </si>
  <si>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</si>
  <si>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</si>
  <si>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</si>
  <si>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</si>
  <si>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</si>
  <si>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</si>
  <si>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</si>
  <si>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土地家屋調査士</t>
    <phoneticPr fontId="5"/>
  </si>
  <si>
    <t>司法書士</t>
    <phoneticPr fontId="5"/>
  </si>
  <si>
    <t>リストから選択してください。</t>
    <phoneticPr fontId="5"/>
  </si>
  <si>
    <t>E.経営情報</t>
    <rPh sb="2" eb="4">
      <t>ケイエイ</t>
    </rPh>
    <rPh sb="4" eb="6">
      <t>ジョウホウ</t>
    </rPh>
    <phoneticPr fontId="5"/>
  </si>
  <si>
    <t>年</t>
    <rPh sb="0" eb="1">
      <t>ネン</t>
    </rPh>
    <phoneticPr fontId="5"/>
  </si>
  <si>
    <t>登録番号
例)00-00000</t>
    <rPh sb="5" eb="6">
      <t>レイ</t>
    </rPh>
    <phoneticPr fontId="5"/>
  </si>
  <si>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</si>
  <si>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</si>
  <si>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</si>
  <si>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</si>
  <si>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</si>
  <si>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</si>
  <si>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</si>
  <si>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</si>
  <si>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</si>
  <si>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</si>
  <si>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</si>
  <si>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</si>
  <si>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</si>
  <si>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</si>
  <si>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</si>
  <si>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</si>
  <si>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</si>
  <si>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</si>
  <si>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</si>
  <si>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</si>
  <si>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</si>
  <si>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</si>
  <si>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</si>
  <si>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</si>
  <si>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</si>
  <si>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</si>
  <si>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行政書士登録番号</t>
    <rPh sb="0" eb="2">
      <t>ギョウセイ</t>
    </rPh>
    <rPh sb="2" eb="4">
      <t>ショシ</t>
    </rPh>
    <rPh sb="4" eb="6">
      <t>トウロク</t>
    </rPh>
    <rPh sb="6" eb="8">
      <t>バンゴウ</t>
    </rPh>
    <phoneticPr fontId="6"/>
  </si>
  <si>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</si>
  <si>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</si>
  <si>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</si>
  <si>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</si>
  <si>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</si>
  <si>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</si>
  <si>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</si>
  <si>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</si>
  <si>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</si>
  <si>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</si>
  <si>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免許等の名称</t>
    <rPh sb="0" eb="3">
      <t>メンキョトウ</t>
    </rPh>
    <rPh sb="4" eb="6">
      <t>メイショウ</t>
    </rPh>
    <phoneticPr fontId="5"/>
  </si>
  <si>
    <t>土地調査</t>
    <phoneticPr fontId="5"/>
  </si>
  <si>
    <t>土地評価</t>
    <phoneticPr fontId="5"/>
  </si>
  <si>
    <t>物件</t>
    <phoneticPr fontId="5"/>
  </si>
  <si>
    <t>機械工作物</t>
    <phoneticPr fontId="5"/>
  </si>
  <si>
    <t>事業損失</t>
    <phoneticPr fontId="5"/>
  </si>
  <si>
    <t>G.有資格者数</t>
    <rPh sb="2" eb="6">
      <t>ユウシカクシャ</t>
    </rPh>
    <rPh sb="6" eb="7">
      <t>スウ</t>
    </rPh>
    <phoneticPr fontId="5"/>
  </si>
  <si>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</si>
  <si>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</si>
  <si>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</si>
  <si>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千円</t>
    <rPh sb="0" eb="2">
      <t>センエン</t>
    </rPh>
    <phoneticPr fontId="5"/>
  </si>
  <si>
    <t>技術職員</t>
    <rPh sb="0" eb="2">
      <t>ギジュツ</t>
    </rPh>
    <rPh sb="2" eb="4">
      <t>ショクイン</t>
    </rPh>
    <phoneticPr fontId="5"/>
  </si>
  <si>
    <t>事務職員</t>
    <rPh sb="0" eb="2">
      <t>ジム</t>
    </rPh>
    <rPh sb="2" eb="4">
      <t>ショクイン</t>
    </rPh>
    <phoneticPr fontId="5"/>
  </si>
  <si>
    <t>その他の職員</t>
    <phoneticPr fontId="6"/>
  </si>
  <si>
    <t>合計</t>
    <rPh sb="0" eb="2">
      <t>ゴウケイケイ</t>
    </rPh>
    <phoneticPr fontId="5"/>
  </si>
  <si>
    <t>直前２か年の年間平均実績高
（千円）</t>
    <phoneticPr fontId="5"/>
  </si>
  <si>
    <t>土木関係建設コンサルタント業務</t>
    <phoneticPr fontId="5"/>
  </si>
  <si>
    <t>建築関係建設コンサルタント業務</t>
    <phoneticPr fontId="5"/>
  </si>
  <si>
    <t>地質調査業務</t>
    <phoneticPr fontId="5"/>
  </si>
  <si>
    <t>補償関係コンサルタント業務</t>
    <phoneticPr fontId="5"/>
  </si>
  <si>
    <t>その他業務</t>
    <phoneticPr fontId="5"/>
  </si>
  <si>
    <t>測量業務</t>
    <phoneticPr fontId="5"/>
  </si>
  <si>
    <t>土地家屋調査士</t>
    <phoneticPr fontId="5"/>
  </si>
  <si>
    <t>不動産鑑定士</t>
    <phoneticPr fontId="5"/>
  </si>
  <si>
    <t>計量証明事業</t>
    <phoneticPr fontId="5"/>
  </si>
  <si>
    <t>希望</t>
    <rPh sb="0" eb="2">
      <t>キボウ</t>
    </rPh>
    <phoneticPr fontId="5"/>
  </si>
  <si>
    <t>官公庁実績</t>
    <rPh sb="0" eb="3">
      <t>カンコウチョウ</t>
    </rPh>
    <rPh sb="3" eb="5">
      <t>ジッセキ</t>
    </rPh>
    <phoneticPr fontId="5"/>
  </si>
  <si>
    <t>業務種別</t>
    <rPh sb="0" eb="4">
      <t>ギョウムシュベツ</t>
    </rPh>
    <phoneticPr fontId="5"/>
  </si>
  <si>
    <t>備考</t>
    <rPh sb="0" eb="2">
      <t>ビコウ</t>
    </rPh>
    <phoneticPr fontId="5"/>
  </si>
  <si>
    <t>測量</t>
    <rPh sb="0" eb="2">
      <t>ソクリョウ</t>
    </rPh>
    <phoneticPr fontId="5"/>
  </si>
  <si>
    <t>土木関係建設コンサルタント業務</t>
    <rPh sb="0" eb="2">
      <t>ドボク</t>
    </rPh>
    <rPh sb="2" eb="6">
      <t>カンケイケンセツ</t>
    </rPh>
    <rPh sb="13" eb="15">
      <t>ギョウム</t>
    </rPh>
    <phoneticPr fontId="5"/>
  </si>
  <si>
    <t>地質調査業務</t>
    <rPh sb="0" eb="4">
      <t>チシツチョウサ</t>
    </rPh>
    <rPh sb="4" eb="6">
      <t>ギョウム</t>
    </rPh>
    <phoneticPr fontId="5"/>
  </si>
  <si>
    <t>登記手続業務</t>
    <rPh sb="0" eb="2">
      <t>トウキ</t>
    </rPh>
    <rPh sb="2" eb="4">
      <t>テツヅキ</t>
    </rPh>
    <rPh sb="4" eb="6">
      <t>ギョウム</t>
    </rPh>
    <phoneticPr fontId="5"/>
  </si>
  <si>
    <t>漏水調査業務</t>
    <rPh sb="0" eb="2">
      <t>ロウスイ</t>
    </rPh>
    <rPh sb="2" eb="4">
      <t>チョウサ</t>
    </rPh>
    <rPh sb="4" eb="6">
      <t>ギョウム</t>
    </rPh>
    <phoneticPr fontId="5"/>
  </si>
  <si>
    <t>専門</t>
    <rPh sb="0" eb="2">
      <t>センモン</t>
    </rPh>
    <phoneticPr fontId="5"/>
  </si>
  <si>
    <t>測量一般</t>
    <phoneticPr fontId="5"/>
  </si>
  <si>
    <t>地図の調整</t>
    <phoneticPr fontId="5"/>
  </si>
  <si>
    <t>航空測量</t>
    <phoneticPr fontId="5"/>
  </si>
  <si>
    <t>建築一般</t>
    <phoneticPr fontId="5"/>
  </si>
  <si>
    <t>意匠</t>
    <phoneticPr fontId="5"/>
  </si>
  <si>
    <t>構造</t>
    <phoneticPr fontId="5"/>
  </si>
  <si>
    <t>冷暖房</t>
    <phoneticPr fontId="5"/>
  </si>
  <si>
    <t>衛生</t>
    <phoneticPr fontId="5"/>
  </si>
  <si>
    <t>電気・無線</t>
    <phoneticPr fontId="5"/>
  </si>
  <si>
    <t>建築積算</t>
    <phoneticPr fontId="5"/>
  </si>
  <si>
    <t>機械設備積算</t>
    <phoneticPr fontId="5"/>
  </si>
  <si>
    <t>電気設備積算</t>
    <phoneticPr fontId="5"/>
  </si>
  <si>
    <t>河川、砂防及び海岸・海洋</t>
    <phoneticPr fontId="5"/>
  </si>
  <si>
    <t>港湾及び空港</t>
    <phoneticPr fontId="5"/>
  </si>
  <si>
    <t>電力土木</t>
    <phoneticPr fontId="5"/>
  </si>
  <si>
    <t>道路</t>
    <phoneticPr fontId="5"/>
  </si>
  <si>
    <t>鉄道</t>
    <phoneticPr fontId="5"/>
  </si>
  <si>
    <t>上水道及び工業用水道</t>
    <phoneticPr fontId="5"/>
  </si>
  <si>
    <t>下水道</t>
    <phoneticPr fontId="5"/>
  </si>
  <si>
    <t>農業土木</t>
    <phoneticPr fontId="5"/>
  </si>
  <si>
    <t>森林土木</t>
    <phoneticPr fontId="5"/>
  </si>
  <si>
    <t>水産土木</t>
    <phoneticPr fontId="5"/>
  </si>
  <si>
    <t>廃棄物</t>
    <phoneticPr fontId="5"/>
  </si>
  <si>
    <t>造園</t>
    <phoneticPr fontId="5"/>
  </si>
  <si>
    <t>都市計画及び地方計画</t>
    <phoneticPr fontId="5"/>
  </si>
  <si>
    <t>地質</t>
    <phoneticPr fontId="5"/>
  </si>
  <si>
    <t>土質及び基礎</t>
    <phoneticPr fontId="5"/>
  </si>
  <si>
    <t>鋼構造及びコンクリート</t>
    <phoneticPr fontId="5"/>
  </si>
  <si>
    <t>トンネル</t>
    <phoneticPr fontId="5"/>
  </si>
  <si>
    <t>施工計画、施工設備及び積算</t>
    <phoneticPr fontId="5"/>
  </si>
  <si>
    <t>建設環境</t>
    <phoneticPr fontId="5"/>
  </si>
  <si>
    <t>機械</t>
    <phoneticPr fontId="5"/>
  </si>
  <si>
    <t>電気電子</t>
    <phoneticPr fontId="5"/>
  </si>
  <si>
    <t>営業補償・特殊補償</t>
    <phoneticPr fontId="5"/>
  </si>
  <si>
    <t>補償関連</t>
    <phoneticPr fontId="5"/>
  </si>
  <si>
    <t>発注を希望する業種</t>
    <rPh sb="0" eb="2">
      <t>ハッチュウ</t>
    </rPh>
    <rPh sb="3" eb="5">
      <t>キボウ</t>
    </rPh>
    <rPh sb="7" eb="9">
      <t>ギョウシュ</t>
    </rPh>
    <phoneticPr fontId="5"/>
  </si>
  <si>
    <t>人数（全体）</t>
    <rPh sb="0" eb="2">
      <t>ニンズウ</t>
    </rPh>
    <rPh sb="3" eb="5">
      <t>ゼンタイ</t>
    </rPh>
    <phoneticPr fontId="5"/>
  </si>
  <si>
    <t>人数（委任先）</t>
    <rPh sb="0" eb="2">
      <t>ニンズウ</t>
    </rPh>
    <rPh sb="3" eb="6">
      <t>イニンサキ</t>
    </rPh>
    <phoneticPr fontId="5"/>
  </si>
  <si>
    <t>技術士</t>
    <rPh sb="0" eb="3">
      <t>ギジュツシ</t>
    </rPh>
    <phoneticPr fontId="5"/>
  </si>
  <si>
    <t>施工管理技士</t>
    <rPh sb="0" eb="4">
      <t>セコウカンリ</t>
    </rPh>
    <rPh sb="4" eb="6">
      <t>ギシ</t>
    </rPh>
    <phoneticPr fontId="5"/>
  </si>
  <si>
    <t>１級建設機械施工技士</t>
    <phoneticPr fontId="5"/>
  </si>
  <si>
    <t>２級建設機械施工技士(第1種～第6種)</t>
    <phoneticPr fontId="5"/>
  </si>
  <si>
    <t>１級土木施工管理技士</t>
    <phoneticPr fontId="5"/>
  </si>
  <si>
    <t>２級土木施工管理技士（土木）</t>
    <phoneticPr fontId="5"/>
  </si>
  <si>
    <t>２級土木施工管理技士（鋼構造物塗装）</t>
    <phoneticPr fontId="5"/>
  </si>
  <si>
    <t>２級土木施工管理技士（薬液注入）</t>
    <phoneticPr fontId="5"/>
  </si>
  <si>
    <t>１級建築施工管理技士</t>
    <phoneticPr fontId="5"/>
  </si>
  <si>
    <t>２級建築施工管理技士（建築）</t>
    <phoneticPr fontId="5"/>
  </si>
  <si>
    <t>２級建築施工管理技士（躯体）</t>
    <phoneticPr fontId="5"/>
  </si>
  <si>
    <t>２級建築施工管理技士（仕上げ）</t>
    <phoneticPr fontId="5"/>
  </si>
  <si>
    <t>１級電気工事施工管理技士</t>
    <phoneticPr fontId="5"/>
  </si>
  <si>
    <t>２級電気工事施工管理技士</t>
    <phoneticPr fontId="5"/>
  </si>
  <si>
    <t>１級管工事施工管理技士</t>
    <phoneticPr fontId="5"/>
  </si>
  <si>
    <t>２級管工事施工管理技士</t>
    <phoneticPr fontId="5"/>
  </si>
  <si>
    <t>１級造園施工管理技士</t>
    <phoneticPr fontId="5"/>
  </si>
  <si>
    <t>２級造園施工管理技士</t>
    <phoneticPr fontId="5"/>
  </si>
  <si>
    <t>１級建築士（除く構造設計・設備設計）</t>
    <phoneticPr fontId="5"/>
  </si>
  <si>
    <t>設備設計１級建築士</t>
    <phoneticPr fontId="5"/>
  </si>
  <si>
    <t>構造設計１級建築士</t>
    <phoneticPr fontId="5"/>
  </si>
  <si>
    <t>２級建築士</t>
    <phoneticPr fontId="5"/>
  </si>
  <si>
    <t>木造建築士</t>
    <phoneticPr fontId="5"/>
  </si>
  <si>
    <t>建築設備士</t>
    <phoneticPr fontId="5"/>
  </si>
  <si>
    <t>計装士一級</t>
    <phoneticPr fontId="5"/>
  </si>
  <si>
    <t>測量士</t>
    <phoneticPr fontId="5"/>
  </si>
  <si>
    <t>測量士補</t>
    <phoneticPr fontId="5"/>
  </si>
  <si>
    <t>不動産鑑定士補</t>
    <phoneticPr fontId="5"/>
  </si>
  <si>
    <t>建築積算士</t>
    <phoneticPr fontId="5"/>
  </si>
  <si>
    <t>土木鋼構造診断士</t>
    <phoneticPr fontId="5"/>
  </si>
  <si>
    <t>コンクリート診断士</t>
    <phoneticPr fontId="5"/>
  </si>
  <si>
    <t>コンクリート主任技術士</t>
    <phoneticPr fontId="5"/>
  </si>
  <si>
    <t>コンクリート技士</t>
    <phoneticPr fontId="5"/>
  </si>
  <si>
    <t>建設・総合技術監理(建設)</t>
    <phoneticPr fontId="5"/>
  </si>
  <si>
    <t>衛生工学「廃棄物処理」又は「汚物処理」・総合技術監理(衛生工学「廃棄物処理」)</t>
    <phoneticPr fontId="5"/>
  </si>
  <si>
    <t>技術士補（全）</t>
    <phoneticPr fontId="5"/>
  </si>
  <si>
    <t>RCCM（全）</t>
    <phoneticPr fontId="5"/>
  </si>
  <si>
    <t>APECエンジニア</t>
    <phoneticPr fontId="5"/>
  </si>
  <si>
    <t>浄化槽技術管理者</t>
    <phoneticPr fontId="5"/>
  </si>
  <si>
    <t>浄化槽設備士</t>
    <phoneticPr fontId="5"/>
  </si>
  <si>
    <t>１級ポンプ施設管理技術者</t>
    <phoneticPr fontId="5"/>
  </si>
  <si>
    <t>１種下水道技術検定合格者</t>
    <phoneticPr fontId="5"/>
  </si>
  <si>
    <t>２種下水道技術検定合格者</t>
    <phoneticPr fontId="5"/>
  </si>
  <si>
    <t>補償業務管理士</t>
    <phoneticPr fontId="5"/>
  </si>
  <si>
    <t>土地区画整理士</t>
    <phoneticPr fontId="5"/>
  </si>
  <si>
    <t>公共用地経験者</t>
    <phoneticPr fontId="5"/>
  </si>
  <si>
    <t>土地改良補償業務管理者</t>
    <phoneticPr fontId="5"/>
  </si>
  <si>
    <t>土地改良補償業務管理者補</t>
    <phoneticPr fontId="5"/>
  </si>
  <si>
    <t>農業水利施設機能総合診断士</t>
    <phoneticPr fontId="5"/>
  </si>
  <si>
    <t>畑地かんがい技士</t>
    <phoneticPr fontId="5"/>
  </si>
  <si>
    <t>畑地かんがい技士補</t>
    <phoneticPr fontId="5"/>
  </si>
  <si>
    <t>農業土木技術管理士</t>
    <phoneticPr fontId="5"/>
  </si>
  <si>
    <t>公共工事品質確保技術者（Ⅰ）</t>
    <phoneticPr fontId="5"/>
  </si>
  <si>
    <t>公共工事品質確保技術者（Ⅱ）</t>
    <phoneticPr fontId="5"/>
  </si>
  <si>
    <t>環境計量士</t>
    <phoneticPr fontId="5"/>
  </si>
  <si>
    <t>作業環境測定士</t>
    <phoneticPr fontId="5"/>
  </si>
  <si>
    <t>公害防止管理者</t>
    <phoneticPr fontId="5"/>
  </si>
  <si>
    <t>第１種電気主任技術者</t>
    <phoneticPr fontId="5"/>
  </si>
  <si>
    <t>第２種電気主任技術者</t>
    <phoneticPr fontId="5"/>
  </si>
  <si>
    <t>第３種電気主任技術者</t>
    <phoneticPr fontId="5"/>
  </si>
  <si>
    <t>第１種電気工事士</t>
    <phoneticPr fontId="5"/>
  </si>
  <si>
    <t>第２種電気工事士</t>
    <phoneticPr fontId="5"/>
  </si>
  <si>
    <t>第１級有線テレビジョン放送技術者</t>
    <phoneticPr fontId="5"/>
  </si>
  <si>
    <t>第２級有線テレビジョン放送技術者</t>
    <phoneticPr fontId="5"/>
  </si>
  <si>
    <t>第１級総合無線通信士</t>
    <phoneticPr fontId="5"/>
  </si>
  <si>
    <t>第２級総合無線通信士</t>
    <phoneticPr fontId="5"/>
  </si>
  <si>
    <t>第１級陸上無線技術士</t>
    <phoneticPr fontId="5"/>
  </si>
  <si>
    <t>第２級陸上無線技術士</t>
    <phoneticPr fontId="5"/>
  </si>
  <si>
    <t>特殊無線技士</t>
    <phoneticPr fontId="5"/>
  </si>
  <si>
    <t>基本情報技術者</t>
    <phoneticPr fontId="5"/>
  </si>
  <si>
    <t>応用情報技術者</t>
    <phoneticPr fontId="5"/>
  </si>
  <si>
    <t>システム監査技術者</t>
    <phoneticPr fontId="5"/>
  </si>
  <si>
    <t>システムアーキテクト</t>
    <phoneticPr fontId="5"/>
  </si>
  <si>
    <t>DBスペシャリスト</t>
    <phoneticPr fontId="5"/>
  </si>
  <si>
    <t>情報セキュリティスペシャリスト</t>
    <phoneticPr fontId="5"/>
  </si>
  <si>
    <t>港湾海洋調査士</t>
    <phoneticPr fontId="5"/>
  </si>
  <si>
    <t>文化財建造物修理主任技術者</t>
    <phoneticPr fontId="5"/>
  </si>
  <si>
    <t>伝統建築診断士</t>
    <phoneticPr fontId="5"/>
  </si>
  <si>
    <t>上級考古調査士</t>
    <phoneticPr fontId="5"/>
  </si>
  <si>
    <t>１級考古調査士</t>
    <phoneticPr fontId="5"/>
  </si>
  <si>
    <t>２級考古調査士</t>
    <phoneticPr fontId="5"/>
  </si>
  <si>
    <t>埋蔵文化財調査士</t>
    <phoneticPr fontId="5"/>
  </si>
  <si>
    <t>埋蔵文化財調査士補</t>
    <phoneticPr fontId="5"/>
  </si>
  <si>
    <t>地質調査技士</t>
    <phoneticPr fontId="5"/>
  </si>
  <si>
    <t>学校施設耐力度調査・耐震診断改修技術研修会修了者</t>
    <phoneticPr fontId="5"/>
  </si>
  <si>
    <t>既存鉄筋コンクリート造建築物耐震講習会修了者</t>
    <phoneticPr fontId="5"/>
  </si>
  <si>
    <t>社団法人文教施設協会　講習会修了者</t>
    <phoneticPr fontId="5"/>
  </si>
  <si>
    <t>日本鉄道施設協会 工事管理者（在来線）土木</t>
    <phoneticPr fontId="5"/>
  </si>
  <si>
    <t>日本鉄道施設協会 工事管理者（在来線）建築</t>
    <phoneticPr fontId="5"/>
  </si>
  <si>
    <t>日本鉄道施設協会 軌道工事管理者（在来線）</t>
    <phoneticPr fontId="5"/>
  </si>
  <si>
    <t>日本鉄道施設協会 軌道作業責任者（在来線）</t>
    <phoneticPr fontId="5"/>
  </si>
  <si>
    <t>日本鉄道施設協会 重機械運転者</t>
    <phoneticPr fontId="5"/>
  </si>
  <si>
    <t>日本鉄道施設協会 列車見張員（在来線）</t>
    <phoneticPr fontId="5"/>
  </si>
  <si>
    <t>旧・特定化学物質等作業主任者（石綿資格有）</t>
    <phoneticPr fontId="5"/>
  </si>
  <si>
    <t>石綿作業主任者</t>
    <phoneticPr fontId="5"/>
  </si>
  <si>
    <t>石綿取扱作業従事者</t>
    <phoneticPr fontId="5"/>
  </si>
  <si>
    <t>消防設備点検資格者（特種)</t>
    <phoneticPr fontId="5"/>
  </si>
  <si>
    <t>消防設備点検資格者（１種）</t>
    <phoneticPr fontId="5"/>
  </si>
  <si>
    <t>消防設備点検資格者（２種）</t>
    <phoneticPr fontId="5"/>
  </si>
  <si>
    <t>甲種消防設備士（１類）</t>
    <phoneticPr fontId="5"/>
  </si>
  <si>
    <t>甲種消防設備士（２類）</t>
    <phoneticPr fontId="5"/>
  </si>
  <si>
    <t>甲種消防設備士（３類）</t>
    <phoneticPr fontId="5"/>
  </si>
  <si>
    <t>甲種消防設備士（４類）</t>
    <phoneticPr fontId="5"/>
  </si>
  <si>
    <t>甲種消防設備士（５類）</t>
    <phoneticPr fontId="5"/>
  </si>
  <si>
    <t>乙種消防設備士（１類）</t>
    <phoneticPr fontId="5"/>
  </si>
  <si>
    <t>乙種消防設備士（２類）</t>
    <phoneticPr fontId="5"/>
  </si>
  <si>
    <t>乙種消防設備士（３類）</t>
    <phoneticPr fontId="5"/>
  </si>
  <si>
    <t>乙種消防設備士（４類）</t>
    <phoneticPr fontId="5"/>
  </si>
  <si>
    <t>乙種消防設備士（５類）</t>
    <phoneticPr fontId="5"/>
  </si>
  <si>
    <t>乙種消防設備士（６類）</t>
    <phoneticPr fontId="5"/>
  </si>
  <si>
    <t>乙種消防設備士（７類）</t>
    <phoneticPr fontId="5"/>
  </si>
  <si>
    <t>特殊建築物等調査資格者</t>
    <phoneticPr fontId="5"/>
  </si>
  <si>
    <t>建築仕上診断技術者</t>
    <phoneticPr fontId="5"/>
  </si>
  <si>
    <t>電気通信主任技術者</t>
    <phoneticPr fontId="5"/>
  </si>
  <si>
    <t>H.業種情報</t>
    <phoneticPr fontId="5"/>
  </si>
  <si>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</si>
  <si>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</si>
  <si>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荒尾市 競争入札等参加資格審査申請書【設計・測量・建設コンサルタント業務等】</t>
    <rPh sb="0" eb="2">
      <t>アラオ</t>
    </rPh>
    <rPh sb="2" eb="3">
      <t>シ</t>
    </rPh>
    <rPh sb="4" eb="6">
      <t>キョウソウ</t>
    </rPh>
    <rPh sb="6" eb="9">
      <t>ニュウサツトウ</t>
    </rPh>
    <rPh sb="9" eb="11">
      <t>サンカ</t>
    </rPh>
    <rPh sb="11" eb="13">
      <t>シカク</t>
    </rPh>
    <rPh sb="13" eb="15">
      <t>シンサ</t>
    </rPh>
    <rPh sb="15" eb="18">
      <t>シンセイショ</t>
    </rPh>
    <rPh sb="19" eb="21">
      <t>セッケイ</t>
    </rPh>
    <rPh sb="22" eb="24">
      <t>ソクリョウ</t>
    </rPh>
    <rPh sb="25" eb="27">
      <t>ケンセツ</t>
    </rPh>
    <rPh sb="34" eb="36">
      <t>ギョウム</t>
    </rPh>
    <rPh sb="36" eb="37">
      <t>トウ</t>
    </rPh>
    <phoneticPr fontId="5"/>
  </si>
  <si>
    <t>登録を受けている事業については、登録通知書等の写しを添付してください。</t>
    <phoneticPr fontId="5"/>
  </si>
  <si>
    <t>荒尾市内に主たる営業所（本社）がある</t>
  </si>
  <si>
    <t>荒尾市内に営業所（支店）があり、常駐の職員配置をしている</t>
  </si>
  <si>
    <t>荒尾市内に営業所（支店）があり、常駐の職員配置はしていない</t>
  </si>
  <si>
    <t>荒尾市内に営業所（支店）があり、職員配置はしていない</t>
  </si>
  <si>
    <t>業務の種類</t>
    <rPh sb="0" eb="2">
      <t>ギョウム</t>
    </rPh>
    <rPh sb="3" eb="5">
      <t>シュルイ</t>
    </rPh>
    <phoneticPr fontId="5"/>
  </si>
  <si>
    <t>金額については、消費税を含まないものとします。</t>
    <phoneticPr fontId="5"/>
  </si>
  <si>
    <t>F.業務別実績高</t>
    <rPh sb="2" eb="5">
      <t>ギョウムベツ</t>
    </rPh>
    <rPh sb="5" eb="7">
      <t>ジッセキ</t>
    </rPh>
    <rPh sb="7" eb="8">
      <t>ダカ</t>
    </rPh>
    <phoneticPr fontId="5"/>
  </si>
  <si>
    <t>補償関係
コンサルタント業務</t>
    <rPh sb="0" eb="2">
      <t>ホショウ</t>
    </rPh>
    <rPh sb="2" eb="4">
      <t>カンケイ</t>
    </rPh>
    <rPh sb="12" eb="14">
      <t>ギョウム</t>
    </rPh>
    <phoneticPr fontId="5"/>
  </si>
  <si>
    <t>不動産鑑定業務</t>
    <rPh sb="0" eb="3">
      <t>フドウサン</t>
    </rPh>
    <rPh sb="3" eb="5">
      <t>カンテイ</t>
    </rPh>
    <rPh sb="5" eb="7">
      <t>ギョウム</t>
    </rPh>
    <phoneticPr fontId="5"/>
  </si>
  <si>
    <t>役員情報</t>
    <rPh sb="0" eb="2">
      <t>ヤクイン</t>
    </rPh>
    <rPh sb="2" eb="4">
      <t>ジョウホウ</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</si>
  <si>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</si>
  <si>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住所</t>
    <rPh sb="0" eb="2">
      <t>ジュウショ</t>
    </rPh>
    <phoneticPr fontId="5"/>
  </si>
  <si>
    <r>
      <t xml:space="preserve">常勤・非常勤
</t>
    </r>
    <r>
      <rPr>
        <sz val="11"/>
        <color rgb="FFFF0000"/>
        <rFont val="ＭＳ ゴシック"/>
        <family val="3"/>
        <charset val="128"/>
      </rPr>
      <t>*4</t>
    </r>
    <rPh sb="0" eb="2">
      <t>ジョウキン</t>
    </rPh>
    <rPh sb="3" eb="6">
      <t>ヒジョウキン</t>
    </rPh>
    <phoneticPr fontId="5"/>
  </si>
  <si>
    <r>
      <t xml:space="preserve">性別
</t>
    </r>
    <r>
      <rPr>
        <sz val="11"/>
        <color rgb="FFFF0000"/>
        <rFont val="ＭＳ ゴシック"/>
        <family val="3"/>
        <charset val="128"/>
      </rPr>
      <t>*4</t>
    </r>
    <rPh sb="0" eb="2">
      <t>セイベツ</t>
    </rPh>
    <phoneticPr fontId="5"/>
  </si>
  <si>
    <r>
      <t xml:space="preserve">フリガナ </t>
    </r>
    <r>
      <rPr>
        <sz val="11"/>
        <color rgb="FFFF0000"/>
        <rFont val="ＭＳ ゴシック"/>
        <family val="3"/>
        <charset val="128"/>
      </rPr>
      <t>*3</t>
    </r>
    <phoneticPr fontId="5"/>
  </si>
  <si>
    <r>
      <t xml:space="preserve">氏名 </t>
    </r>
    <r>
      <rPr>
        <sz val="11"/>
        <color rgb="FFFF0000"/>
        <rFont val="ＭＳ ゴシック"/>
        <family val="3"/>
        <charset val="128"/>
      </rPr>
      <t>*2</t>
    </r>
    <rPh sb="0" eb="2">
      <t>シメイ</t>
    </rPh>
    <phoneticPr fontId="5"/>
  </si>
  <si>
    <r>
      <t xml:space="preserve">役職 </t>
    </r>
    <r>
      <rPr>
        <sz val="11"/>
        <color rgb="FFFF0000"/>
        <rFont val="ＭＳ ゴシック"/>
        <family val="3"/>
        <charset val="128"/>
      </rPr>
      <t>*1</t>
    </r>
    <rPh sb="0" eb="2">
      <t>ヤクショク</t>
    </rPh>
    <phoneticPr fontId="5"/>
  </si>
  <si>
    <t>一級電気通信工事施工管理技士</t>
  </si>
  <si>
    <t>二級電気通信工事施工管理技士</t>
  </si>
  <si>
    <t>解体工事施工管理技士</t>
  </si>
  <si>
    <t>第１種あと施工アンカー施工士</t>
  </si>
  <si>
    <t>第２種あと施工アンカー施工士</t>
  </si>
  <si>
    <t>あと施工アンカー管理士</t>
  </si>
  <si>
    <t>路線主任技術者</t>
  </si>
  <si>
    <t>エネルギー管理士</t>
  </si>
  <si>
    <t>１級CAD利用技術者</t>
  </si>
  <si>
    <t>２級CAD利用技術者</t>
  </si>
  <si>
    <t>石綿分析技術認定分析技術者（Ａ・Ｂランク）</t>
  </si>
  <si>
    <t>アスベスト偏光顕微鏡インストラクター</t>
  </si>
  <si>
    <t>アスベスト偏光顕微鏡実技研修修了者</t>
  </si>
  <si>
    <t>アスベスト診断士</t>
  </si>
  <si>
    <t>建築物石綿含有建材調査者</t>
  </si>
  <si>
    <t>危険物取扱者試験合格者</t>
  </si>
  <si>
    <t>調査</t>
    <phoneticPr fontId="5"/>
  </si>
  <si>
    <t>耐震診断</t>
  </si>
  <si>
    <t>総合補償</t>
    <rPh sb="0" eb="4">
      <t>ソウゴウホショウ</t>
    </rPh>
    <phoneticPr fontId="5"/>
  </si>
  <si>
    <t>交通量調査</t>
  </si>
  <si>
    <t>環境調査</t>
  </si>
  <si>
    <t>経済調査</t>
  </si>
  <si>
    <t>分析・解析</t>
  </si>
  <si>
    <t>宅地造成</t>
  </si>
  <si>
    <t>電算関係</t>
  </si>
  <si>
    <t>計算業務</t>
  </si>
  <si>
    <t>資料等整理</t>
  </si>
  <si>
    <t>施工管理</t>
  </si>
  <si>
    <t>シロアリ駆除</t>
  </si>
  <si>
    <t>無線設計</t>
  </si>
  <si>
    <t>例)カブシキガイシャスズキグミ　正式名称を全角カタカナで入力してください。</t>
    <phoneticPr fontId="5"/>
  </si>
  <si>
    <t>例)株式会社鈴木組　正式名称で入力してください。</t>
    <phoneticPr fontId="5"/>
  </si>
  <si>
    <t>コンサル</t>
  </si>
  <si>
    <t>地域計画</t>
    <phoneticPr fontId="5"/>
  </si>
  <si>
    <t>登記された役員および、委任先営業所の役員を入力してください。役員が複数になる場合は、行をあけずに入力してください。</t>
  </si>
  <si>
    <t>建築関係建設コンサルタント業務</t>
    <rPh sb="0" eb="4">
      <t>ケンチクカンケイ</t>
    </rPh>
    <rPh sb="4" eb="6">
      <t>ケンセツ</t>
    </rPh>
    <rPh sb="13" eb="15">
      <t>ギョウム</t>
    </rPh>
    <phoneticPr fontId="5"/>
  </si>
  <si>
    <t>工事監理（建築）</t>
    <rPh sb="2" eb="4">
      <t>カンリ</t>
    </rPh>
    <phoneticPr fontId="5"/>
  </si>
  <si>
    <t>工事監理（機械）</t>
    <phoneticPr fontId="5"/>
  </si>
  <si>
    <t>工事監理（電機）</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</si>
  <si>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</si>
  <si>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</si>
  <si>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発注を希望する場合、希望、官公庁実績をリストから選択してください。
支店・営業所等に委任をされる場合、「発注を希望する業種」は、委任先によるものとします。</t>
    <phoneticPr fontId="5"/>
  </si>
  <si>
    <t>例)10</t>
    <phoneticPr fontId="5"/>
  </si>
  <si>
    <t>総職員数</t>
    <rPh sb="0" eb="1">
      <t>ソウ</t>
    </rPh>
    <rPh sb="1" eb="3">
      <t>ショクイン</t>
    </rPh>
    <rPh sb="3" eb="4">
      <t>カズ</t>
    </rPh>
    <phoneticPr fontId="6"/>
  </si>
  <si>
    <t>消費税課税の有無</t>
    <phoneticPr fontId="5"/>
  </si>
  <si>
    <t>リストから選択してください。</t>
    <phoneticPr fontId="5"/>
  </si>
  <si>
    <t>@を含む半角文字で入力してください。</t>
    <phoneticPr fontId="5"/>
  </si>
  <si>
    <t>本社（店）と異なる場合のみ、@を含む半角文字で入力してください。</t>
  </si>
  <si>
    <t>荒尾市内に営業所（支店）はない</t>
    <phoneticPr fontId="5"/>
  </si>
  <si>
    <t>委任先がある場合は、委任先の在籍数もご記入ください。
未記載の資格については、(147)、(148)に入力してください。</t>
    <rPh sb="51" eb="53">
      <t>ニュウリョク</t>
    </rPh>
    <phoneticPr fontId="5"/>
  </si>
  <si>
    <t>情報工学</t>
    <phoneticPr fontId="5"/>
  </si>
  <si>
    <t>総合監理部門応用理学地質</t>
    <phoneticPr fontId="5"/>
  </si>
  <si>
    <t>応用理学地質</t>
    <phoneticPr fontId="5"/>
  </si>
  <si>
    <t>43_荒尾市</t>
  </si>
  <si>
    <t>例)2024/4/1、R6/4/1</t>
    <phoneticPr fontId="5"/>
  </si>
  <si>
    <t>例)2024/4/1</t>
    <phoneticPr fontId="5"/>
  </si>
  <si>
    <t>令和7・8年度において、荒尾市で行われる設計・測量・建設コンサルタント業務等に係る入札に参加する資格の審査を申請します。</t>
    <rPh sb="0" eb="2">
      <t>レイワ</t>
    </rPh>
    <rPh sb="5" eb="7">
      <t>ネンド</t>
    </rPh>
    <rPh sb="12" eb="15">
      <t>アラオシ</t>
    </rPh>
    <rPh sb="16" eb="17">
      <t>オコナ</t>
    </rPh>
    <rPh sb="20" eb="22">
      <t>セッケイ</t>
    </rPh>
    <rPh sb="23" eb="25">
      <t>ソクリョウ</t>
    </rPh>
    <rPh sb="26" eb="28">
      <t>ケンセツ</t>
    </rPh>
    <rPh sb="37" eb="38">
      <t>トウ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</si>
  <si>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</si>
  <si>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建設「鋼構造及びコンクリート」・総合技術監理</t>
    <phoneticPr fontId="5"/>
  </si>
  <si>
    <t>農業「農業土木」・総合技術監理</t>
    <phoneticPr fontId="5"/>
  </si>
  <si>
    <t>電気・電子・総合技術監理</t>
    <phoneticPr fontId="5"/>
  </si>
  <si>
    <t>機械・総合技術監理</t>
    <phoneticPr fontId="5"/>
  </si>
  <si>
    <t>機械「流体機械」又は「暖冷房及び冷凍機械」・総合技術監理</t>
    <phoneticPr fontId="5"/>
  </si>
  <si>
    <t>上下水道・総合技術監理</t>
    <phoneticPr fontId="5"/>
  </si>
  <si>
    <t>上下水道「上水道及び工業用水道」・総合技術監理</t>
    <phoneticPr fontId="5"/>
  </si>
  <si>
    <t>水産「水産土木」・総合技術監理</t>
    <phoneticPr fontId="5"/>
  </si>
  <si>
    <t>森林「林業」・総合技術監理</t>
    <phoneticPr fontId="5"/>
  </si>
  <si>
    <t>森林「森林土木」・総合技術監理</t>
    <phoneticPr fontId="5"/>
  </si>
  <si>
    <t>衛生工学・総合技術監理</t>
    <phoneticPr fontId="5"/>
  </si>
  <si>
    <t>衛生工学「水質管理」・総合技術監理</t>
    <phoneticPr fontId="5"/>
  </si>
  <si>
    <t>役員</t>
  </si>
  <si>
    <t>*1 役職は、正式名称（登記簿等に記載されている名称）で入力してください。
*2 氏名は、姓と名を１文字分空けて入力してください。
*3 フリガナは、全角カタカナで入力し、姓と名は１文字分空けてください。
*4 性別はリストから選択してください。</t>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</si>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</sst>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 numFmtId="184" formatCode="&quot;Ver.&quot;@"/>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6"/>
      <name val="ＭＳ ゴシック"/>
      <family val="3"/>
      <charset val="128"/>
    </font>
    <font>
      <sz val="9"/>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bgColor indexed="64"/>
      </patternFill>
    </fill>
  </fills>
  <borders count="7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hair">
        <color auto="1"/>
      </top>
      <bottom style="thin">
        <color auto="1"/>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style="thin">
        <color indexed="64"/>
      </right>
      <top/>
      <bottom/>
      <diagonal/>
    </border>
    <border>
      <left style="hair">
        <color auto="1"/>
      </left>
      <right style="hair">
        <color auto="1"/>
      </right>
      <top style="thin">
        <color auto="1"/>
      </top>
      <bottom style="hair">
        <color auto="1"/>
      </bottom>
      <diagonal/>
    </border>
    <border>
      <left style="hair">
        <color indexed="64"/>
      </left>
      <right/>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hair">
        <color indexed="64"/>
      </left>
      <right/>
      <top style="thin">
        <color auto="1"/>
      </top>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auto="1"/>
      </bottom>
      <diagonal/>
    </border>
    <border>
      <left style="hair">
        <color indexed="64"/>
      </left>
      <right style="thin">
        <color indexed="64"/>
      </right>
      <top/>
      <bottom style="hair">
        <color indexed="64"/>
      </bottom>
      <diagonal/>
    </border>
    <border>
      <left/>
      <right style="thin">
        <color indexed="64"/>
      </right>
      <top style="thin">
        <color indexed="64"/>
      </top>
      <bottom style="thin">
        <color auto="1"/>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thin">
        <color auto="1"/>
      </top>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49" fontId="11" fillId="2" borderId="0" xfId="0" applyNumberFormat="1" applyFont="1" applyFill="1" applyAlignment="1" applyProtection="1">
      <alignment horizontal="left" vertical="center"/>
      <protection locked="0"/>
    </xf>
    <xf numFmtId="38" fontId="11" fillId="2" borderId="29" xfId="2" applyNumberFormat="1" applyFont="1" applyFill="1" applyBorder="1" applyAlignment="1" applyProtection="1">
      <alignment horizontal="right" vertical="center"/>
      <protection locked="0"/>
    </xf>
    <xf numFmtId="38" fontId="11" fillId="2" borderId="7" xfId="2" applyNumberFormat="1" applyFont="1" applyFill="1" applyBorder="1" applyAlignment="1" applyProtection="1">
      <alignment horizontal="right" vertical="center"/>
      <protection locked="0"/>
    </xf>
    <xf numFmtId="38" fontId="11" fillId="2" borderId="35" xfId="2" applyNumberFormat="1" applyFont="1" applyFill="1" applyBorder="1" applyAlignment="1" applyProtection="1">
      <alignment horizontal="right" vertical="center"/>
      <protection locked="0"/>
    </xf>
    <xf numFmtId="38" fontId="11" fillId="2" borderId="41" xfId="2" applyNumberFormat="1" applyFont="1" applyFill="1" applyBorder="1" applyAlignment="1" applyProtection="1">
      <alignment horizontal="right" vertical="center"/>
      <protection locked="0"/>
    </xf>
    <xf numFmtId="38" fontId="11" fillId="2" borderId="38" xfId="2" applyNumberFormat="1" applyFont="1" applyFill="1" applyBorder="1" applyAlignment="1" applyProtection="1">
      <alignment horizontal="right" vertical="center"/>
      <protection locked="0"/>
    </xf>
    <xf numFmtId="38" fontId="11" fillId="2" borderId="10" xfId="2" applyNumberFormat="1" applyFont="1" applyFill="1" applyBorder="1" applyAlignment="1" applyProtection="1">
      <alignment horizontal="right" vertical="center"/>
      <protection locked="0"/>
    </xf>
    <xf numFmtId="49" fontId="11" fillId="2" borderId="9"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55" xfId="0" applyNumberFormat="1" applyFont="1" applyFill="1" applyBorder="1" applyAlignment="1" applyProtection="1">
      <alignment horizontal="left" vertical="center"/>
      <protection locked="0"/>
    </xf>
    <xf numFmtId="49" fontId="11" fillId="2" borderId="20" xfId="0" applyNumberFormat="1" applyFont="1" applyFill="1" applyBorder="1" applyAlignment="1" applyProtection="1">
      <alignment horizontal="left" vertical="center"/>
      <protection locked="0"/>
    </xf>
    <xf numFmtId="49" fontId="11" fillId="2" borderId="21" xfId="0" applyNumberFormat="1" applyFont="1" applyFill="1" applyBorder="1" applyAlignment="1" applyProtection="1">
      <alignment horizontal="left" vertical="center"/>
      <protection locked="0"/>
    </xf>
    <xf numFmtId="14" fontId="11" fillId="2" borderId="55" xfId="0" applyNumberFormat="1" applyFont="1" applyFill="1" applyBorder="1" applyAlignment="1" applyProtection="1">
      <alignment horizontal="left" vertical="center"/>
      <protection locked="0"/>
    </xf>
    <xf numFmtId="49" fontId="11" fillId="2" borderId="55" xfId="0" applyNumberFormat="1" applyFont="1" applyFill="1" applyBorder="1" applyAlignment="1" applyProtection="1">
      <alignment horizontal="left" vertical="center" shrinkToFit="1"/>
      <protection locked="0"/>
    </xf>
    <xf numFmtId="49" fontId="11" fillId="2" borderId="54" xfId="0" applyNumberFormat="1" applyFont="1" applyFill="1" applyBorder="1" applyAlignment="1" applyProtection="1">
      <alignment horizontal="left" vertical="center"/>
      <protection locked="0"/>
    </xf>
    <xf numFmtId="14" fontId="11" fillId="2" borderId="54" xfId="0" applyNumberFormat="1" applyFont="1" applyFill="1" applyBorder="1" applyAlignment="1" applyProtection="1">
      <alignment horizontal="left" vertical="center"/>
      <protection locked="0"/>
    </xf>
    <xf numFmtId="49" fontId="11" fillId="2" borderId="54" xfId="0" applyNumberFormat="1" applyFont="1" applyFill="1" applyBorder="1" applyAlignment="1" applyProtection="1">
      <alignment horizontal="left" vertical="center" shrinkToFit="1"/>
      <protection locked="0"/>
    </xf>
    <xf numFmtId="49" fontId="11" fillId="2" borderId="50" xfId="0" applyNumberFormat="1" applyFont="1" applyFill="1" applyBorder="1" applyAlignment="1" applyProtection="1">
      <alignment horizontal="left" vertical="center"/>
      <protection locked="0"/>
    </xf>
    <xf numFmtId="14" fontId="11" fillId="2" borderId="50" xfId="0" applyNumberFormat="1" applyFont="1" applyFill="1" applyBorder="1" applyAlignment="1" applyProtection="1">
      <alignment horizontal="left" vertical="center"/>
      <protection locked="0"/>
    </xf>
    <xf numFmtId="49" fontId="11" fillId="2" borderId="50" xfId="0" applyNumberFormat="1" applyFont="1" applyFill="1" applyBorder="1" applyAlignment="1" applyProtection="1">
      <alignment horizontal="left" vertical="center" shrinkToFit="1"/>
      <protection locked="0"/>
    </xf>
    <xf numFmtId="0" fontId="4" fillId="0" borderId="0" xfId="6" applyFont="1" applyProtection="1">
      <alignment vertical="center"/>
    </xf>
    <xf numFmtId="0" fontId="22" fillId="0" borderId="0" xfId="2" applyFont="1" applyProtection="1">
      <alignment vertical="center"/>
    </xf>
    <xf numFmtId="0" fontId="16" fillId="0" borderId="0" xfId="2" applyFont="1" applyProtection="1">
      <alignment vertical="center"/>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1" fillId="0" borderId="0" xfId="2" applyFont="1" applyProtection="1">
      <alignment vertical="center"/>
    </xf>
    <xf numFmtId="0" fontId="17" fillId="0" borderId="20" xfId="2" applyFont="1" applyBorder="1" applyAlignment="1" applyProtection="1">
      <alignment vertical="center" wrapText="1"/>
    </xf>
    <xf numFmtId="0" fontId="17" fillId="0" borderId="21" xfId="2" applyFont="1" applyBorder="1" applyAlignment="1" applyProtection="1">
      <alignment vertical="center" wrapText="1"/>
    </xf>
    <xf numFmtId="0" fontId="17" fillId="0" borderId="23" xfId="2" applyFont="1" applyBorder="1" applyAlignment="1" applyProtection="1">
      <alignment vertical="center" wrapText="1"/>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4" xfId="0" applyFont="1" applyBorder="1" applyProtection="1">
      <alignment vertical="center"/>
    </xf>
    <xf numFmtId="0" fontId="15" fillId="0" borderId="0" xfId="0" applyFont="1" applyProtection="1">
      <alignment vertical="center"/>
    </xf>
    <xf numFmtId="0" fontId="4" fillId="0" borderId="21" xfId="0" applyFont="1" applyBorder="1" applyProtection="1">
      <alignment vertical="center"/>
    </xf>
    <xf numFmtId="0" fontId="4" fillId="0" borderId="23" xfId="0" applyFont="1" applyBorder="1" applyProtection="1">
      <alignment vertical="center"/>
    </xf>
    <xf numFmtId="180" fontId="4" fillId="0" borderId="24" xfId="0" applyNumberFormat="1" applyFont="1" applyBorder="1" applyProtection="1">
      <alignment vertical="center"/>
    </xf>
    <xf numFmtId="180" fontId="4" fillId="0" borderId="0" xfId="0" applyNumberFormat="1" applyFont="1" applyProtection="1">
      <alignment vertical="center"/>
    </xf>
    <xf numFmtId="0" fontId="13" fillId="0" borderId="0" xfId="0" applyFont="1" applyAlignment="1" applyProtection="1">
      <alignment horizontal="right" vertical="top"/>
    </xf>
    <xf numFmtId="0" fontId="4" fillId="0" borderId="26" xfId="0" applyFont="1" applyBorder="1" applyProtection="1">
      <alignment vertical="center"/>
    </xf>
    <xf numFmtId="0" fontId="4" fillId="0" borderId="0" xfId="0" applyFont="1" applyProtection="1">
      <alignment vertical="center"/>
    </xf>
    <xf numFmtId="0" fontId="13" fillId="0" borderId="0" xfId="0" applyFont="1" applyAlignment="1" applyProtection="1">
      <alignment vertical="top"/>
    </xf>
    <xf numFmtId="0" fontId="18" fillId="0" borderId="0" xfId="0" applyFont="1" applyAlignment="1" applyProtection="1">
      <alignment vertical="top"/>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0" fontId="4" fillId="0" borderId="19"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3" fillId="0" borderId="0" xfId="0" applyFont="1" applyProtection="1">
      <alignment vertical="center"/>
    </xf>
    <xf numFmtId="0" fontId="4" fillId="0" borderId="0" xfId="0" applyFont="1" applyAlignment="1" applyProtection="1">
      <alignment vertical="top"/>
    </xf>
    <xf numFmtId="49" fontId="13" fillId="0" borderId="0" xfId="0" applyNumberFormat="1" applyFont="1" applyAlignment="1" applyProtection="1">
      <alignment vertical="top"/>
    </xf>
    <xf numFmtId="182" fontId="13" fillId="0" borderId="0" xfId="0" applyNumberFormat="1" applyFont="1" applyAlignment="1" applyProtection="1">
      <alignment vertical="top"/>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178"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26" xfId="2" applyFont="1" applyBorder="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4" fillId="0" borderId="18"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0" fontId="4" fillId="0" borderId="0" xfId="0" applyFont="1" applyAlignment="1" applyProtection="1">
      <alignment horizontal="left" vertical="top"/>
    </xf>
    <xf numFmtId="38" fontId="4" fillId="3" borderId="0" xfId="0" applyNumberFormat="1" applyFont="1" applyFill="1" applyAlignment="1" applyProtection="1">
      <alignment horizontal="left" vertical="center"/>
    </xf>
    <xf numFmtId="38" fontId="24" fillId="3" borderId="0" xfId="0" applyNumberFormat="1" applyFont="1" applyFill="1" applyAlignment="1" applyProtection="1">
      <alignment horizontal="left" vertical="top"/>
    </xf>
    <xf numFmtId="0" fontId="4" fillId="3" borderId="0" xfId="0" applyFont="1" applyFill="1" applyProtection="1">
      <alignment vertical="center"/>
    </xf>
    <xf numFmtId="181" fontId="4" fillId="0" borderId="0" xfId="0" applyNumberFormat="1" applyFont="1" applyProtection="1">
      <alignment vertical="center"/>
    </xf>
    <xf numFmtId="178" fontId="4" fillId="0" borderId="0" xfId="1" applyNumberFormat="1" applyFont="1" applyAlignment="1" applyProtection="1">
      <alignment horizontal="left" vertical="center"/>
    </xf>
    <xf numFmtId="38" fontId="4" fillId="0" borderId="0" xfId="1" applyNumberFormat="1" applyFont="1" applyAlignment="1" applyProtection="1">
      <alignment horizontal="right" vertical="center"/>
    </xf>
    <xf numFmtId="182" fontId="4" fillId="0" borderId="0" xfId="1" applyNumberFormat="1" applyFont="1" applyAlignment="1" applyProtection="1">
      <alignment horizontal="right" vertical="center"/>
    </xf>
    <xf numFmtId="182" fontId="24" fillId="0" borderId="0" xfId="1" applyNumberFormat="1" applyFont="1" applyAlignment="1" applyProtection="1">
      <alignment horizontal="left" vertical="center"/>
    </xf>
    <xf numFmtId="0" fontId="14" fillId="0" borderId="19" xfId="0" applyFont="1" applyBorder="1" applyAlignment="1" applyProtection="1">
      <alignment vertical="top"/>
    </xf>
    <xf numFmtId="0" fontId="11" fillId="0" borderId="0" xfId="0" applyFont="1" applyAlignment="1" applyProtection="1">
      <alignment horizontal="left" vertical="center"/>
    </xf>
    <xf numFmtId="180" fontId="18" fillId="0" borderId="0" xfId="0" applyNumberFormat="1" applyFont="1" applyProtection="1">
      <alignment vertical="center"/>
    </xf>
    <xf numFmtId="180" fontId="4" fillId="0" borderId="40" xfId="0" applyNumberFormat="1" applyFont="1" applyBorder="1" applyProtection="1">
      <alignment vertical="center"/>
    </xf>
    <xf numFmtId="0" fontId="4" fillId="3" borderId="0" xfId="1" applyFont="1" applyFill="1" applyProtection="1">
      <alignment vertical="center"/>
    </xf>
    <xf numFmtId="178" fontId="4" fillId="3" borderId="0" xfId="1" applyNumberFormat="1" applyFont="1" applyFill="1" applyProtection="1">
      <alignment vertical="center"/>
    </xf>
    <xf numFmtId="0" fontId="14" fillId="0" borderId="0" xfId="0" applyFont="1" applyAlignment="1" applyProtection="1">
      <alignment horizontal="left" vertical="center"/>
    </xf>
    <xf numFmtId="0" fontId="13" fillId="0" borderId="0" xfId="2" applyFont="1" applyAlignment="1" applyProtection="1">
      <alignment vertical="top"/>
    </xf>
    <xf numFmtId="0" fontId="4" fillId="0" borderId="0" xfId="0" applyFont="1" applyAlignment="1" applyProtection="1">
      <alignment horizontal="left" vertical="center"/>
    </xf>
    <xf numFmtId="49"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180" fontId="4" fillId="0" borderId="22" xfId="0" applyNumberFormat="1" applyFont="1" applyBorder="1" applyProtection="1">
      <alignment vertical="center"/>
    </xf>
    <xf numFmtId="0" fontId="4" fillId="0" borderId="18" xfId="0" applyFont="1" applyBorder="1" applyAlignment="1" applyProtection="1">
      <alignment horizontal="left" vertical="center"/>
    </xf>
    <xf numFmtId="0" fontId="13" fillId="0" borderId="18" xfId="2" applyFont="1" applyBorder="1" applyAlignment="1" applyProtection="1">
      <alignment vertical="top"/>
    </xf>
    <xf numFmtId="49" fontId="4" fillId="0" borderId="18" xfId="1" applyNumberFormat="1" applyFont="1" applyBorder="1" applyAlignment="1" applyProtection="1">
      <alignment horizontal="right" vertical="center"/>
    </xf>
    <xf numFmtId="178" fontId="4" fillId="0" borderId="18" xfId="1" applyNumberFormat="1" applyFont="1" applyBorder="1" applyAlignment="1" applyProtection="1">
      <alignment horizontal="right" vertical="center"/>
    </xf>
    <xf numFmtId="180" fontId="4" fillId="0" borderId="21" xfId="0" applyNumberFormat="1" applyFont="1" applyBorder="1" applyProtection="1">
      <alignment vertical="center"/>
    </xf>
    <xf numFmtId="0" fontId="4" fillId="0" borderId="27" xfId="2" applyFont="1" applyBorder="1" applyAlignment="1" applyProtection="1">
      <alignment horizontal="center" vertical="center"/>
    </xf>
    <xf numFmtId="180" fontId="4" fillId="0" borderId="45" xfId="0" applyNumberFormat="1" applyFont="1" applyBorder="1" applyProtection="1">
      <alignment vertical="center"/>
    </xf>
    <xf numFmtId="180" fontId="4" fillId="0" borderId="48" xfId="0" applyNumberFormat="1" applyFont="1" applyBorder="1" applyProtection="1">
      <alignment vertical="center"/>
    </xf>
    <xf numFmtId="0" fontId="4" fillId="0" borderId="8" xfId="6" applyFont="1" applyBorder="1" applyProtection="1">
      <alignment vertical="center"/>
    </xf>
    <xf numFmtId="0" fontId="4" fillId="0" borderId="9" xfId="6" applyFont="1" applyBorder="1" applyProtection="1">
      <alignment vertical="center"/>
    </xf>
    <xf numFmtId="0" fontId="4" fillId="0" borderId="10" xfId="6" applyFont="1" applyBorder="1" applyProtection="1">
      <alignment vertical="center"/>
    </xf>
    <xf numFmtId="180" fontId="4" fillId="0" borderId="31" xfId="0" applyNumberFormat="1" applyFont="1" applyBorder="1" applyProtection="1">
      <alignment vertical="center"/>
    </xf>
    <xf numFmtId="0" fontId="4" fillId="0" borderId="0" xfId="1" applyFont="1" applyAlignment="1" applyProtection="1">
      <alignment horizontal="left" vertical="center"/>
    </xf>
    <xf numFmtId="180" fontId="4" fillId="0" borderId="49" xfId="0" applyNumberFormat="1" applyFont="1" applyBorder="1" applyProtection="1">
      <alignment vertical="center"/>
    </xf>
    <xf numFmtId="180" fontId="4" fillId="0" borderId="18" xfId="0" applyNumberFormat="1" applyFont="1" applyBorder="1" applyProtection="1">
      <alignment vertical="center"/>
    </xf>
    <xf numFmtId="0" fontId="11" fillId="0" borderId="0" xfId="0" applyFont="1" applyProtection="1">
      <alignment vertical="center"/>
    </xf>
    <xf numFmtId="180" fontId="13" fillId="0" borderId="26" xfId="0" applyNumberFormat="1" applyFont="1" applyBorder="1" applyProtection="1">
      <alignment vertical="center"/>
    </xf>
    <xf numFmtId="180" fontId="13" fillId="0" borderId="0" xfId="0" applyNumberFormat="1" applyFont="1" applyProtection="1">
      <alignment vertical="center"/>
    </xf>
    <xf numFmtId="0" fontId="4" fillId="3" borderId="0" xfId="12" applyFont="1" applyFill="1" applyProtection="1">
      <alignment vertical="center"/>
    </xf>
    <xf numFmtId="0" fontId="4" fillId="3" borderId="0" xfId="2" applyFont="1" applyFill="1" applyProtection="1">
      <alignment vertical="center"/>
    </xf>
    <xf numFmtId="0" fontId="4" fillId="0" borderId="28" xfId="12" applyFont="1" applyBorder="1" applyAlignment="1" applyProtection="1">
      <alignment horizontal="left" vertical="center"/>
    </xf>
    <xf numFmtId="0" fontId="4" fillId="0" borderId="69" xfId="12" applyFont="1" applyBorder="1" applyAlignment="1" applyProtection="1">
      <alignment horizontal="left" vertical="center"/>
    </xf>
    <xf numFmtId="0" fontId="4" fillId="0" borderId="13" xfId="12" applyFont="1" applyBorder="1" applyAlignment="1" applyProtection="1">
      <alignment horizontal="left" vertical="center"/>
    </xf>
    <xf numFmtId="0" fontId="4" fillId="0" borderId="36" xfId="12" applyFont="1" applyBorder="1" applyAlignment="1" applyProtection="1">
      <alignment horizontal="left" vertical="center"/>
    </xf>
    <xf numFmtId="0" fontId="14" fillId="3" borderId="0" xfId="0" applyFont="1" applyFill="1" applyAlignment="1" applyProtection="1">
      <alignment vertical="top"/>
    </xf>
    <xf numFmtId="0" fontId="13" fillId="0" borderId="0" xfId="2" applyFont="1" applyAlignment="1" applyProtection="1">
      <alignment horizontal="right" vertical="top"/>
    </xf>
    <xf numFmtId="0" fontId="13" fillId="0" borderId="26" xfId="2" applyFont="1" applyBorder="1" applyAlignment="1" applyProtection="1">
      <alignment vertical="top"/>
    </xf>
    <xf numFmtId="180" fontId="4" fillId="0" borderId="0" xfId="0" applyNumberFormat="1" applyFont="1" applyAlignment="1" applyProtection="1">
      <alignment horizontal="right" vertical="top"/>
    </xf>
    <xf numFmtId="177" fontId="14" fillId="0" borderId="18" xfId="0" applyNumberFormat="1" applyFont="1" applyBorder="1" applyAlignment="1" applyProtection="1">
      <alignment vertical="top"/>
    </xf>
    <xf numFmtId="49" fontId="4" fillId="0" borderId="0" xfId="0" applyNumberFormat="1" applyFont="1" applyAlignment="1" applyProtection="1">
      <alignment vertical="top"/>
    </xf>
    <xf numFmtId="0" fontId="4" fillId="0" borderId="23" xfId="2" applyFont="1" applyBorder="1" applyProtection="1">
      <alignment vertical="center"/>
    </xf>
    <xf numFmtId="49" fontId="4" fillId="0" borderId="0" xfId="0" applyNumberFormat="1" applyFont="1" applyAlignment="1" applyProtection="1">
      <alignment horizontal="right" vertical="top"/>
    </xf>
    <xf numFmtId="49" fontId="4" fillId="0" borderId="18" xfId="0" applyNumberFormat="1" applyFont="1" applyBorder="1" applyAlignment="1" applyProtection="1">
      <alignment vertical="top"/>
    </xf>
    <xf numFmtId="0" fontId="4" fillId="0" borderId="18" xfId="0" applyFont="1" applyBorder="1" applyAlignment="1" applyProtection="1">
      <alignment vertical="top"/>
    </xf>
    <xf numFmtId="0" fontId="4" fillId="0" borderId="19" xfId="2" applyFont="1" applyBorder="1" applyProtection="1">
      <alignment vertical="center"/>
    </xf>
    <xf numFmtId="0" fontId="23" fillId="0" borderId="0" xfId="0" applyFont="1" applyAlignment="1" applyProtection="1">
      <alignment vertical="top"/>
    </xf>
    <xf numFmtId="0" fontId="22" fillId="0" borderId="0" xfId="0" applyFont="1" applyProtection="1">
      <alignment vertical="center"/>
    </xf>
    <xf numFmtId="0" fontId="7" fillId="0" borderId="0" xfId="6" applyFont="1" applyAlignment="1" applyProtection="1">
      <alignment horizontal="right" vertical="top"/>
    </xf>
    <xf numFmtId="179" fontId="7" fillId="0" borderId="0" xfId="1" applyNumberFormat="1" applyFont="1" applyAlignment="1" applyProtection="1">
      <alignment vertical="top"/>
    </xf>
    <xf numFmtId="0" fontId="22" fillId="0" borderId="0" xfId="0" applyFont="1" applyAlignment="1" applyProtection="1">
      <alignment horizontal="left" vertical="center"/>
    </xf>
    <xf numFmtId="0" fontId="23" fillId="0" borderId="0" xfId="0" applyFont="1" applyProtection="1">
      <alignment vertical="center"/>
    </xf>
    <xf numFmtId="0" fontId="11" fillId="0" borderId="0" xfId="0" applyFont="1" applyAlignment="1" applyProtection="1">
      <alignment horizontal="left" vertical="center" wrapText="1"/>
    </xf>
    <xf numFmtId="0" fontId="4" fillId="0" borderId="46" xfId="0" applyFont="1" applyBorder="1" applyAlignment="1" applyProtection="1">
      <alignment horizontal="center" vertical="center" textRotation="255"/>
    </xf>
    <xf numFmtId="0" fontId="4" fillId="0" borderId="46" xfId="0" applyFont="1" applyBorder="1" applyAlignment="1" applyProtection="1">
      <alignment horizontal="left" vertical="center"/>
    </xf>
    <xf numFmtId="0" fontId="4" fillId="0" borderId="46" xfId="0" applyFont="1" applyBorder="1" applyAlignment="1" applyProtection="1">
      <alignment horizontal="left" vertical="center" wrapText="1"/>
    </xf>
    <xf numFmtId="0" fontId="11" fillId="0" borderId="46" xfId="0" applyFont="1" applyBorder="1" applyAlignment="1" applyProtection="1">
      <alignment horizontal="center" vertical="center" wrapText="1"/>
    </xf>
    <xf numFmtId="0" fontId="11" fillId="0" borderId="46" xfId="0" applyFont="1" applyBorder="1" applyAlignment="1" applyProtection="1">
      <alignment horizontal="center" vertical="center"/>
    </xf>
    <xf numFmtId="0" fontId="11" fillId="0" borderId="55" xfId="0" applyFont="1" applyBorder="1" applyProtection="1">
      <alignment vertical="center"/>
    </xf>
    <xf numFmtId="0" fontId="11" fillId="0" borderId="26" xfId="0" applyFont="1" applyBorder="1" applyProtection="1">
      <alignment vertical="center"/>
    </xf>
    <xf numFmtId="0" fontId="11" fillId="0" borderId="11" xfId="0" applyFont="1" applyBorder="1" applyProtection="1">
      <alignment vertical="center"/>
    </xf>
    <xf numFmtId="0" fontId="11" fillId="0" borderId="50" xfId="0" applyFont="1" applyBorder="1" applyProtection="1">
      <alignment vertical="center"/>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xf numFmtId="0" fontId="11" fillId="0" borderId="0" xfId="0" applyNumberFormat="1" applyFont="1" applyAlignment="1" applyProtection="1">
      <alignment horizontal="left" vertical="center"/>
    </xf>
    <xf numFmtId="0" fontId="23" fillId="0" borderId="0" xfId="0" applyNumberFormat="1" applyFont="1" applyAlignment="1" applyProtection="1">
      <alignment horizontal="right" vertical="top"/>
    </xf>
    <xf numFmtId="0" fontId="4" fillId="0" borderId="8" xfId="12"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1" xfId="12" applyFont="1" applyBorder="1" applyAlignment="1" applyProtection="1">
      <alignment horizontal="left" vertical="center"/>
    </xf>
    <xf numFmtId="49" fontId="11" fillId="2" borderId="8" xfId="2" applyNumberFormat="1" applyFont="1" applyFill="1" applyBorder="1" applyAlignment="1" applyProtection="1">
      <alignment horizontal="center" vertical="center"/>
      <protection locked="0"/>
    </xf>
    <xf numFmtId="49" fontId="11" fillId="2" borderId="11" xfId="2" applyNumberFormat="1" applyFont="1" applyFill="1" applyBorder="1" applyAlignment="1" applyProtection="1">
      <alignment horizontal="center" vertical="center"/>
      <protection locked="0"/>
    </xf>
    <xf numFmtId="49" fontId="11" fillId="2" borderId="16" xfId="2" applyNumberFormat="1" applyFont="1" applyFill="1" applyBorder="1" applyAlignment="1" applyProtection="1">
      <alignment horizontal="center" vertical="center"/>
      <protection locked="0"/>
    </xf>
    <xf numFmtId="49" fontId="11" fillId="2" borderId="10" xfId="2" applyNumberFormat="1" applyFont="1" applyFill="1" applyBorder="1" applyAlignment="1" applyProtection="1">
      <alignment horizontal="center" vertical="center"/>
      <protection locked="0"/>
    </xf>
    <xf numFmtId="0" fontId="4" fillId="0" borderId="9" xfId="12" applyFont="1" applyBorder="1" applyAlignment="1" applyProtection="1">
      <alignment horizontal="left" vertical="center" wrapText="1"/>
    </xf>
    <xf numFmtId="0" fontId="4" fillId="0" borderId="11" xfId="12" applyFont="1" applyBorder="1" applyAlignment="1" applyProtection="1">
      <alignment horizontal="left" vertical="center" wrapText="1"/>
    </xf>
    <xf numFmtId="0" fontId="4" fillId="0" borderId="32" xfId="12" applyFont="1" applyBorder="1" applyAlignment="1" applyProtection="1">
      <alignment horizontal="center" vertical="top" textRotation="255" wrapText="1"/>
    </xf>
    <xf numFmtId="0" fontId="4" fillId="0" borderId="44" xfId="12" applyFont="1" applyBorder="1" applyAlignment="1" applyProtection="1">
      <alignment horizontal="center" vertical="top" textRotation="255" wrapText="1"/>
    </xf>
    <xf numFmtId="0" fontId="4" fillId="0" borderId="39" xfId="2"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69" xfId="2" applyFont="1" applyBorder="1" applyAlignment="1" applyProtection="1">
      <alignment horizontal="left" vertical="center"/>
    </xf>
    <xf numFmtId="0" fontId="4" fillId="0" borderId="12" xfId="2" applyFont="1" applyBorder="1" applyAlignment="1" applyProtection="1">
      <alignment horizontal="left" vertical="center"/>
    </xf>
    <xf numFmtId="0" fontId="4" fillId="0" borderId="13" xfId="2"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 xfId="12" applyFont="1" applyBorder="1" applyAlignment="1" applyProtection="1">
      <alignment horizontal="left" vertical="center" wrapText="1"/>
    </xf>
    <xf numFmtId="0" fontId="4" fillId="0" borderId="62" xfId="12" applyFont="1" applyBorder="1" applyAlignment="1" applyProtection="1">
      <alignment horizontal="left" vertical="center" wrapText="1"/>
    </xf>
    <xf numFmtId="49" fontId="11" fillId="2" borderId="15" xfId="2" applyNumberFormat="1" applyFont="1" applyFill="1" applyBorder="1" applyAlignment="1" applyProtection="1">
      <alignment horizontal="center" vertical="center"/>
      <protection locked="0"/>
    </xf>
    <xf numFmtId="49" fontId="11" fillId="2" borderId="5" xfId="2" applyNumberFormat="1" applyFont="1" applyFill="1" applyBorder="1" applyAlignment="1" applyProtection="1">
      <alignment horizontal="center" vertical="center"/>
      <protection locked="0"/>
    </xf>
    <xf numFmtId="0" fontId="4" fillId="0" borderId="30" xfId="12" applyFont="1" applyBorder="1" applyAlignment="1" applyProtection="1">
      <alignment horizontal="center" vertical="top" textRotation="255" wrapText="1"/>
    </xf>
    <xf numFmtId="0" fontId="4" fillId="0" borderId="10" xfId="12" applyFont="1" applyBorder="1" applyAlignment="1" applyProtection="1">
      <alignment horizontal="center" vertical="top" textRotation="255"/>
    </xf>
    <xf numFmtId="0" fontId="4" fillId="0" borderId="14" xfId="12" applyFont="1" applyBorder="1" applyAlignment="1" applyProtection="1">
      <alignment horizontal="center" vertical="top" textRotation="255"/>
    </xf>
    <xf numFmtId="0" fontId="4" fillId="0" borderId="35" xfId="12" applyFont="1" applyBorder="1" applyAlignment="1" applyProtection="1">
      <alignment horizontal="left" vertical="center"/>
    </xf>
    <xf numFmtId="0" fontId="4" fillId="0" borderId="60" xfId="12" applyFont="1" applyBorder="1" applyAlignment="1" applyProtection="1">
      <alignment horizontal="left" vertical="center"/>
    </xf>
    <xf numFmtId="0" fontId="4" fillId="0" borderId="41" xfId="12" applyFont="1" applyBorder="1" applyAlignment="1" applyProtection="1">
      <alignment horizontal="left" vertical="center"/>
    </xf>
    <xf numFmtId="0" fontId="4" fillId="0" borderId="58" xfId="12" applyFont="1" applyBorder="1" applyAlignment="1" applyProtection="1">
      <alignment horizontal="left" vertical="center"/>
    </xf>
    <xf numFmtId="0" fontId="4" fillId="0" borderId="10" xfId="6" applyFont="1" applyBorder="1" applyProtection="1">
      <alignment vertical="center"/>
    </xf>
    <xf numFmtId="0" fontId="4" fillId="0" borderId="7" xfId="6" applyFont="1" applyBorder="1" applyProtection="1">
      <alignment vertical="center"/>
    </xf>
    <xf numFmtId="38" fontId="11" fillId="2" borderId="8" xfId="2" applyNumberFormat="1" applyFont="1" applyFill="1" applyBorder="1" applyAlignment="1" applyProtection="1">
      <alignment horizontal="right" vertical="center"/>
      <protection locked="0"/>
    </xf>
    <xf numFmtId="0" fontId="11" fillId="2" borderId="11" xfId="2" applyFont="1" applyFill="1" applyBorder="1" applyAlignment="1" applyProtection="1">
      <alignment horizontal="right" vertical="center"/>
      <protection locked="0"/>
    </xf>
    <xf numFmtId="49" fontId="11" fillId="2" borderId="0" xfId="0" applyNumberFormat="1" applyFont="1" applyFill="1" applyAlignment="1" applyProtection="1">
      <alignment horizontal="left" vertical="center"/>
      <protection locked="0"/>
    </xf>
    <xf numFmtId="38" fontId="11" fillId="2" borderId="0" xfId="0" applyNumberFormat="1" applyFont="1" applyFill="1" applyAlignment="1" applyProtection="1">
      <alignment horizontal="left" vertical="center"/>
      <protection locked="0"/>
    </xf>
    <xf numFmtId="180" fontId="18" fillId="0" borderId="0" xfId="0" applyNumberFormat="1" applyFont="1" applyAlignment="1" applyProtection="1">
      <alignment horizontal="left" vertical="center" wrapText="1"/>
    </xf>
    <xf numFmtId="0" fontId="4" fillId="0" borderId="47" xfId="12" applyFont="1" applyBorder="1" applyAlignment="1" applyProtection="1">
      <alignment horizontal="left" vertical="center"/>
    </xf>
    <xf numFmtId="0" fontId="4" fillId="0" borderId="27" xfId="12"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62" xfId="0" applyFont="1" applyBorder="1" applyAlignment="1" applyProtection="1">
      <alignment horizontal="left" vertical="center"/>
    </xf>
    <xf numFmtId="180" fontId="13" fillId="0" borderId="0" xfId="0" applyNumberFormat="1" applyFont="1" applyAlignment="1" applyProtection="1">
      <alignment horizontal="left" vertical="center" wrapText="1"/>
    </xf>
    <xf numFmtId="38" fontId="11" fillId="2" borderId="12" xfId="2" applyNumberFormat="1" applyFont="1" applyFill="1" applyBorder="1" applyAlignment="1" applyProtection="1">
      <alignment horizontal="right" vertical="center"/>
      <protection locked="0"/>
    </xf>
    <xf numFmtId="0" fontId="11" fillId="2" borderId="36" xfId="2" applyFont="1" applyFill="1" applyBorder="1" applyAlignment="1" applyProtection="1">
      <alignment horizontal="right" vertical="center"/>
      <protection locked="0"/>
    </xf>
    <xf numFmtId="49" fontId="11" fillId="2" borderId="12" xfId="6" applyNumberFormat="1" applyFont="1" applyFill="1" applyBorder="1" applyAlignment="1" applyProtection="1">
      <alignment horizontal="left" vertical="center"/>
      <protection locked="0"/>
    </xf>
    <xf numFmtId="0" fontId="11" fillId="2" borderId="13" xfId="6" applyFont="1" applyFill="1" applyBorder="1" applyAlignment="1" applyProtection="1">
      <alignment horizontal="left" vertical="center"/>
      <protection locked="0"/>
    </xf>
    <xf numFmtId="0" fontId="11" fillId="2" borderId="14" xfId="6" applyFont="1" applyFill="1" applyBorder="1" applyAlignment="1" applyProtection="1">
      <alignment horizontal="left" vertical="center"/>
      <protection locked="0"/>
    </xf>
    <xf numFmtId="49" fontId="4" fillId="0" borderId="9" xfId="6" applyNumberFormat="1" applyFont="1" applyBorder="1" applyAlignment="1" applyProtection="1">
      <alignment horizontal="left" vertical="center"/>
    </xf>
    <xf numFmtId="0" fontId="4" fillId="0" borderId="9" xfId="6" applyFont="1" applyBorder="1" applyAlignment="1" applyProtection="1">
      <alignment horizontal="left" vertical="center"/>
    </xf>
    <xf numFmtId="0" fontId="4" fillId="0" borderId="10" xfId="6" applyFont="1" applyBorder="1" applyAlignment="1" applyProtection="1">
      <alignment horizontal="left" vertical="center"/>
    </xf>
    <xf numFmtId="0" fontId="4" fillId="0" borderId="71" xfId="6" applyFont="1" applyBorder="1" applyAlignment="1" applyProtection="1">
      <alignment vertical="top" textRotation="255"/>
    </xf>
    <xf numFmtId="0" fontId="4" fillId="0" borderId="56" xfId="6" applyFont="1" applyBorder="1" applyAlignment="1" applyProtection="1">
      <alignment vertical="top" textRotation="255"/>
    </xf>
    <xf numFmtId="0" fontId="4" fillId="0" borderId="57" xfId="6" applyFont="1" applyBorder="1" applyAlignment="1" applyProtection="1">
      <alignment vertical="top" textRotation="255"/>
    </xf>
    <xf numFmtId="0" fontId="4" fillId="0" borderId="27" xfId="2" applyFont="1" applyBorder="1" applyAlignment="1" applyProtection="1">
      <alignment horizontal="center" vertical="center"/>
    </xf>
    <xf numFmtId="0" fontId="4" fillId="0" borderId="34" xfId="2" applyFont="1" applyBorder="1" applyAlignment="1" applyProtection="1">
      <alignment horizontal="center" vertical="center"/>
    </xf>
    <xf numFmtId="0" fontId="4" fillId="0" borderId="8" xfId="6" applyFont="1" applyBorder="1" applyProtection="1">
      <alignment vertical="center"/>
    </xf>
    <xf numFmtId="38" fontId="11" fillId="2" borderId="3" xfId="2" applyNumberFormat="1" applyFont="1" applyFill="1" applyBorder="1" applyAlignment="1" applyProtection="1">
      <alignment horizontal="right" vertical="center"/>
      <protection locked="0"/>
    </xf>
    <xf numFmtId="0" fontId="11" fillId="2" borderId="6" xfId="2" applyFont="1" applyFill="1" applyBorder="1" applyAlignment="1" applyProtection="1">
      <alignment horizontal="right" vertical="center"/>
      <protection locked="0"/>
    </xf>
    <xf numFmtId="0" fontId="4" fillId="0" borderId="43" xfId="6" applyFont="1" applyBorder="1" applyProtection="1">
      <alignment vertical="center"/>
    </xf>
    <xf numFmtId="0" fontId="4" fillId="0" borderId="38" xfId="6" applyFont="1" applyBorder="1" applyProtection="1">
      <alignment vertical="center"/>
    </xf>
    <xf numFmtId="0" fontId="4" fillId="0" borderId="5" xfId="6" applyFont="1" applyBorder="1" applyProtection="1">
      <alignment vertical="center"/>
    </xf>
    <xf numFmtId="0" fontId="4" fillId="0" borderId="41" xfId="6" applyFont="1" applyBorder="1" applyProtection="1">
      <alignment vertical="center"/>
    </xf>
    <xf numFmtId="49" fontId="4" fillId="0" borderId="8" xfId="6" applyNumberFormat="1" applyFont="1" applyBorder="1" applyProtection="1">
      <alignment vertical="center"/>
    </xf>
    <xf numFmtId="49" fontId="4" fillId="0" borderId="9" xfId="6" applyNumberFormat="1" applyFont="1" applyBorder="1" applyProtection="1">
      <alignment vertical="center"/>
    </xf>
    <xf numFmtId="49" fontId="4" fillId="0" borderId="10" xfId="6" applyNumberFormat="1" applyFont="1" applyBorder="1" applyProtection="1">
      <alignment vertical="center"/>
    </xf>
    <xf numFmtId="178" fontId="4" fillId="3" borderId="0" xfId="1" applyNumberFormat="1" applyFont="1" applyFill="1" applyAlignment="1" applyProtection="1">
      <alignment horizontal="righ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6"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1" xfId="2" applyFont="1" applyBorder="1" applyAlignment="1" applyProtection="1">
      <alignment horizontal="left" vertical="center"/>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49" fontId="11" fillId="2" borderId="8" xfId="6" applyNumberFormat="1" applyFont="1" applyFill="1" applyBorder="1" applyAlignment="1" applyProtection="1">
      <alignment horizontal="left" vertical="center"/>
      <protection locked="0"/>
    </xf>
    <xf numFmtId="0" fontId="11" fillId="2" borderId="9" xfId="6" applyFont="1" applyFill="1" applyBorder="1" applyAlignment="1" applyProtection="1">
      <alignment horizontal="left" vertical="center"/>
      <protection locked="0"/>
    </xf>
    <xf numFmtId="0" fontId="11" fillId="2" borderId="10" xfId="6" applyFont="1" applyFill="1" applyBorder="1" applyAlignment="1" applyProtection="1">
      <alignment horizontal="left" vertical="center"/>
      <protection locked="0"/>
    </xf>
    <xf numFmtId="38" fontId="11" fillId="2" borderId="11" xfId="2" applyNumberFormat="1" applyFont="1" applyFill="1" applyBorder="1" applyAlignment="1" applyProtection="1">
      <alignment horizontal="right" vertical="center"/>
      <protection locked="0"/>
    </xf>
    <xf numFmtId="0" fontId="4" fillId="3" borderId="32" xfId="6" applyFont="1" applyFill="1" applyBorder="1" applyAlignment="1" applyProtection="1">
      <alignment vertical="top" textRotation="255"/>
    </xf>
    <xf numFmtId="0" fontId="4" fillId="3" borderId="29" xfId="6" applyFont="1" applyFill="1" applyBorder="1" applyProtection="1">
      <alignment vertical="center"/>
    </xf>
    <xf numFmtId="38" fontId="11" fillId="2" borderId="36" xfId="2" applyNumberFormat="1" applyFont="1" applyFill="1" applyBorder="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4" fillId="0" borderId="0" xfId="0" applyFont="1" applyProtection="1">
      <alignment vertical="center"/>
    </xf>
    <xf numFmtId="0" fontId="13" fillId="0" borderId="0" xfId="0" applyFont="1" applyAlignment="1" applyProtection="1">
      <alignment vertical="top"/>
    </xf>
    <xf numFmtId="0" fontId="4" fillId="0" borderId="37" xfId="2" applyFont="1" applyBorder="1" applyAlignment="1" applyProtection="1">
      <alignment horizontal="left" vertical="center"/>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6" xfId="2" applyFont="1" applyBorder="1" applyAlignment="1" applyProtection="1">
      <alignment horizontal="left" vertical="center"/>
    </xf>
    <xf numFmtId="0" fontId="18" fillId="0" borderId="0" xfId="0" applyFont="1" applyAlignment="1" applyProtection="1">
      <alignment vertical="top" wrapText="1"/>
    </xf>
    <xf numFmtId="183"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7" fillId="0" borderId="0" xfId="6" applyNumberFormat="1" applyFont="1" applyAlignment="1" applyProtection="1">
      <alignment horizontal="right" vertical="top"/>
    </xf>
    <xf numFmtId="184" fontId="7" fillId="0" borderId="0" xfId="6" applyNumberFormat="1" applyFont="1" applyAlignment="1" applyProtection="1">
      <alignment horizontal="right" vertical="top"/>
    </xf>
    <xf numFmtId="182" fontId="11" fillId="2" borderId="0" xfId="0" applyNumberFormat="1" applyFont="1" applyFill="1" applyAlignment="1" applyProtection="1">
      <alignment horizontal="left" vertical="center"/>
      <protection locked="0"/>
    </xf>
    <xf numFmtId="38" fontId="11" fillId="2" borderId="15"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178" fontId="11" fillId="2" borderId="6" xfId="1" applyNumberFormat="1" applyFont="1" applyFill="1" applyBorder="1" applyAlignment="1" applyProtection="1">
      <alignment horizontal="right" vertical="center"/>
      <protection locked="0"/>
    </xf>
    <xf numFmtId="38" fontId="11" fillId="2" borderId="63" xfId="1" applyNumberFormat="1" applyFont="1" applyFill="1" applyBorder="1" applyAlignment="1" applyProtection="1">
      <alignment horizontal="right" vertical="center"/>
      <protection locked="0"/>
    </xf>
    <xf numFmtId="38" fontId="11" fillId="2" borderId="64" xfId="1" applyNumberFormat="1" applyFont="1" applyFill="1" applyBorder="1" applyAlignment="1" applyProtection="1">
      <alignment horizontal="right" vertical="center"/>
      <protection locked="0"/>
    </xf>
    <xf numFmtId="38" fontId="11" fillId="2" borderId="65" xfId="1" applyNumberFormat="1" applyFont="1" applyFill="1" applyBorder="1" applyAlignment="1" applyProtection="1">
      <alignment horizontal="right" vertical="center"/>
      <protection locked="0"/>
    </xf>
    <xf numFmtId="38" fontId="11" fillId="2" borderId="0" xfId="1" applyNumberFormat="1" applyFont="1" applyFill="1" applyAlignment="1" applyProtection="1">
      <alignment horizontal="right" vertical="center"/>
      <protection locked="0"/>
    </xf>
    <xf numFmtId="178" fontId="11" fillId="2" borderId="0" xfId="1" applyNumberFormat="1" applyFont="1" applyFill="1" applyAlignment="1" applyProtection="1">
      <alignment horizontal="right" vertical="center"/>
      <protection locked="0"/>
    </xf>
    <xf numFmtId="0" fontId="4" fillId="3" borderId="0" xfId="2" applyFont="1" applyFill="1" applyAlignment="1" applyProtection="1">
      <alignment horizontal="center" vertical="center" wrapText="1"/>
    </xf>
    <xf numFmtId="0" fontId="18" fillId="0" borderId="0" xfId="0" applyFont="1" applyAlignment="1" applyProtection="1">
      <alignment horizontal="left" vertical="center" wrapText="1"/>
    </xf>
    <xf numFmtId="178" fontId="11" fillId="2" borderId="0" xfId="0" applyNumberFormat="1" applyFont="1" applyFill="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49"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49" fontId="11" fillId="2" borderId="3" xfId="2" applyNumberFormat="1" applyFont="1" applyFill="1" applyBorder="1" applyAlignment="1" applyProtection="1">
      <alignment horizontal="center" vertical="center"/>
      <protection locked="0"/>
    </xf>
    <xf numFmtId="49" fontId="11" fillId="2" borderId="6" xfId="2" applyNumberFormat="1" applyFont="1" applyFill="1" applyBorder="1" applyAlignment="1" applyProtection="1">
      <alignment horizontal="center" vertical="center"/>
      <protection locked="0"/>
    </xf>
    <xf numFmtId="49" fontId="11" fillId="2" borderId="12" xfId="2" applyNumberFormat="1" applyFont="1" applyFill="1" applyBorder="1" applyAlignment="1" applyProtection="1">
      <alignment horizontal="center" vertical="center"/>
      <protection locked="0"/>
    </xf>
    <xf numFmtId="49" fontId="11" fillId="2" borderId="36" xfId="2" applyNumberFormat="1" applyFont="1" applyFill="1" applyBorder="1" applyAlignment="1" applyProtection="1">
      <alignment horizontal="center" vertical="center"/>
      <protection locked="0"/>
    </xf>
    <xf numFmtId="14" fontId="11" fillId="2" borderId="8" xfId="0" applyNumberFormat="1" applyFont="1" applyFill="1" applyBorder="1" applyAlignment="1" applyProtection="1">
      <alignment horizontal="left" vertical="center"/>
      <protection locked="0"/>
    </xf>
    <xf numFmtId="177" fontId="11" fillId="2" borderId="9" xfId="0" applyNumberFormat="1" applyFont="1" applyFill="1" applyBorder="1" applyAlignment="1" applyProtection="1">
      <alignment horizontal="left" vertical="center"/>
      <protection locked="0"/>
    </xf>
    <xf numFmtId="177" fontId="11" fillId="2" borderId="11" xfId="0" applyNumberFormat="1" applyFont="1" applyFill="1" applyBorder="1" applyAlignment="1" applyProtection="1">
      <alignment horizontal="left" vertical="center"/>
      <protection locked="0"/>
    </xf>
    <xf numFmtId="49" fontId="11" fillId="2" borderId="37" xfId="2" applyNumberFormat="1" applyFont="1" applyFill="1" applyBorder="1" applyAlignment="1" applyProtection="1">
      <alignment horizontal="center" vertical="center"/>
      <protection locked="0"/>
    </xf>
    <xf numFmtId="49" fontId="11" fillId="2" borderId="14" xfId="2" applyNumberFormat="1" applyFont="1" applyFill="1" applyBorder="1" applyAlignment="1" applyProtection="1">
      <alignment horizontal="center" vertical="center"/>
      <protection locked="0"/>
    </xf>
    <xf numFmtId="0" fontId="4" fillId="0" borderId="5" xfId="12" applyFont="1" applyBorder="1" applyAlignment="1" applyProtection="1">
      <alignment vertical="top" textRotation="255" wrapText="1"/>
    </xf>
    <xf numFmtId="0" fontId="4" fillId="0" borderId="10" xfId="12" applyFont="1" applyBorder="1" applyAlignment="1" applyProtection="1">
      <alignment vertical="top" textRotation="255" wrapText="1"/>
    </xf>
    <xf numFmtId="0" fontId="4" fillId="0" borderId="43" xfId="12" applyFont="1" applyBorder="1" applyAlignment="1" applyProtection="1">
      <alignment vertical="top" textRotation="255" wrapText="1"/>
    </xf>
    <xf numFmtId="0" fontId="4" fillId="0" borderId="14" xfId="12" applyFont="1" applyBorder="1" applyAlignment="1" applyProtection="1">
      <alignment vertical="top" textRotation="255" wrapText="1"/>
    </xf>
    <xf numFmtId="0" fontId="4" fillId="0" borderId="42" xfId="2" applyFont="1" applyBorder="1" applyAlignment="1" applyProtection="1">
      <alignment horizontal="left" vertical="center"/>
    </xf>
    <xf numFmtId="0" fontId="4" fillId="0" borderId="0" xfId="2" applyFont="1" applyAlignment="1" applyProtection="1">
      <alignment horizontal="left" vertical="center"/>
    </xf>
    <xf numFmtId="0" fontId="4" fillId="0" borderId="26" xfId="2" applyFont="1" applyBorder="1" applyAlignment="1" applyProtection="1">
      <alignment horizontal="left" vertical="center"/>
    </xf>
    <xf numFmtId="0" fontId="4" fillId="0" borderId="29" xfId="12" applyFont="1" applyBorder="1" applyAlignment="1" applyProtection="1">
      <alignment horizontal="left" vertical="center"/>
    </xf>
    <xf numFmtId="0" fontId="4" fillId="0" borderId="61" xfId="12" applyFont="1" applyBorder="1" applyAlignment="1" applyProtection="1">
      <alignment horizontal="left" vertical="center"/>
    </xf>
    <xf numFmtId="0" fontId="4" fillId="0" borderId="7" xfId="12" applyFont="1" applyBorder="1" applyAlignment="1" applyProtection="1">
      <alignment horizontal="left" vertical="center"/>
    </xf>
    <xf numFmtId="0" fontId="4" fillId="0" borderId="59" xfId="12" applyFont="1" applyBorder="1" applyAlignment="1" applyProtection="1">
      <alignment horizontal="left" vertical="center"/>
    </xf>
    <xf numFmtId="49" fontId="11" fillId="2" borderId="37" xfId="0" applyNumberFormat="1"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3" borderId="16" xfId="0" applyFont="1" applyFill="1" applyBorder="1" applyAlignment="1" applyProtection="1">
      <alignment horizontal="left" vertical="center"/>
    </xf>
    <xf numFmtId="0" fontId="4" fillId="3" borderId="9" xfId="0" applyFont="1" applyFill="1" applyBorder="1" applyAlignment="1" applyProtection="1">
      <alignment horizontal="left" vertical="center"/>
    </xf>
    <xf numFmtId="0" fontId="4" fillId="0" borderId="25"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49" fontId="11" fillId="2" borderId="25" xfId="2" applyNumberFormat="1" applyFont="1" applyFill="1" applyBorder="1" applyAlignment="1" applyProtection="1">
      <alignment horizontal="center" vertical="center"/>
      <protection locked="0"/>
    </xf>
    <xf numFmtId="49" fontId="11" fillId="2" borderId="17" xfId="2" applyNumberFormat="1" applyFont="1" applyFill="1" applyBorder="1" applyAlignment="1" applyProtection="1">
      <alignment horizontal="center" vertical="center"/>
      <protection locked="0"/>
    </xf>
    <xf numFmtId="14" fontId="11" fillId="2" borderId="12" xfId="0" applyNumberFormat="1" applyFont="1" applyFill="1" applyBorder="1" applyAlignment="1" applyProtection="1">
      <alignment horizontal="left" vertical="center"/>
      <protection locked="0"/>
    </xf>
    <xf numFmtId="177" fontId="11" fillId="2" borderId="13" xfId="0" applyNumberFormat="1" applyFont="1" applyFill="1" applyBorder="1" applyAlignment="1" applyProtection="1">
      <alignment horizontal="left" vertical="center"/>
      <protection locked="0"/>
    </xf>
    <xf numFmtId="177" fontId="11" fillId="2" borderId="36" xfId="0" applyNumberFormat="1"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0" fontId="4" fillId="0" borderId="1" xfId="2" applyFont="1" applyBorder="1" applyAlignment="1" applyProtection="1">
      <alignment horizontal="left" vertical="center" wrapText="1"/>
    </xf>
    <xf numFmtId="0" fontId="4" fillId="0" borderId="2" xfId="2" applyFont="1" applyBorder="1" applyAlignment="1" applyProtection="1">
      <alignment horizontal="left" vertical="center" wrapText="1"/>
    </xf>
    <xf numFmtId="0" fontId="4" fillId="0" borderId="17" xfId="2" applyFont="1" applyBorder="1" applyAlignment="1" applyProtection="1">
      <alignment horizontal="left" vertical="center" wrapText="1"/>
    </xf>
    <xf numFmtId="49"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0" fontId="4" fillId="0" borderId="27" xfId="2" applyFont="1" applyBorder="1" applyAlignment="1" applyProtection="1">
      <alignment horizontal="left" vertical="center" wrapText="1"/>
    </xf>
    <xf numFmtId="0" fontId="4" fillId="0" borderId="34" xfId="2" applyFont="1" applyBorder="1" applyAlignment="1" applyProtection="1">
      <alignment horizontal="left" vertical="center" wrapText="1"/>
    </xf>
    <xf numFmtId="14" fontId="11" fillId="2" borderId="3" xfId="0" applyNumberFormat="1" applyFont="1" applyFill="1" applyBorder="1" applyAlignment="1" applyProtection="1">
      <alignment horizontal="left" vertical="center"/>
      <protection locked="0"/>
    </xf>
    <xf numFmtId="177" fontId="11" fillId="2" borderId="4" xfId="0" applyNumberFormat="1" applyFont="1" applyFill="1" applyBorder="1" applyAlignment="1" applyProtection="1">
      <alignment horizontal="left" vertical="center"/>
      <protection locked="0"/>
    </xf>
    <xf numFmtId="177" fontId="11" fillId="2" borderId="6" xfId="0" applyNumberFormat="1" applyFont="1" applyFill="1" applyBorder="1" applyAlignment="1" applyProtection="1">
      <alignment horizontal="left" vertical="center"/>
      <protection locked="0"/>
    </xf>
    <xf numFmtId="49" fontId="11" fillId="2" borderId="1" xfId="2" applyNumberFormat="1" applyFont="1" applyFill="1" applyBorder="1" applyAlignment="1" applyProtection="1">
      <alignment horizontal="center" vertical="center"/>
      <protection locked="0"/>
    </xf>
    <xf numFmtId="49" fontId="11" fillId="2" borderId="62" xfId="2" applyNumberFormat="1" applyFont="1" applyFill="1" applyBorder="1" applyAlignment="1" applyProtection="1">
      <alignment horizontal="center" vertical="center"/>
      <protection locked="0"/>
    </xf>
    <xf numFmtId="0" fontId="4" fillId="0" borderId="7" xfId="2" applyFont="1" applyBorder="1" applyAlignment="1" applyProtection="1">
      <alignment vertical="top" textRotation="255"/>
    </xf>
    <xf numFmtId="0" fontId="4" fillId="0" borderId="38" xfId="2" applyFont="1" applyBorder="1" applyAlignment="1" applyProtection="1">
      <alignment vertical="top" textRotation="255"/>
    </xf>
    <xf numFmtId="0" fontId="4" fillId="0" borderId="35" xfId="2" applyFont="1" applyBorder="1" applyAlignment="1" applyProtection="1">
      <alignment vertical="top" textRotation="255"/>
    </xf>
    <xf numFmtId="49" fontId="4" fillId="0" borderId="12" xfId="6" applyNumberFormat="1" applyFont="1" applyBorder="1" applyProtection="1">
      <alignment vertical="center"/>
    </xf>
    <xf numFmtId="49" fontId="4" fillId="0" borderId="13" xfId="6" applyNumberFormat="1" applyFont="1" applyBorder="1" applyProtection="1">
      <alignment vertical="center"/>
    </xf>
    <xf numFmtId="49" fontId="4" fillId="0" borderId="14" xfId="6" applyNumberFormat="1" applyFont="1" applyBorder="1" applyProtection="1">
      <alignment vertical="center"/>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38" fontId="4" fillId="0" borderId="66" xfId="1" applyNumberFormat="1" applyFont="1" applyBorder="1" applyAlignment="1" applyProtection="1">
      <alignment horizontal="right" vertical="center"/>
    </xf>
    <xf numFmtId="38" fontId="4" fillId="0" borderId="67" xfId="1" applyNumberFormat="1" applyFont="1" applyBorder="1" applyAlignment="1" applyProtection="1">
      <alignment horizontal="right" vertical="center"/>
    </xf>
    <xf numFmtId="38" fontId="4" fillId="0" borderId="68" xfId="1" applyNumberFormat="1" applyFont="1" applyBorder="1" applyAlignment="1" applyProtection="1">
      <alignment horizontal="right" vertical="center"/>
    </xf>
    <xf numFmtId="38" fontId="11" fillId="2" borderId="0" xfId="0" applyNumberFormat="1" applyFont="1" applyFill="1" applyAlignment="1" applyProtection="1">
      <alignment horizontal="right" vertical="center"/>
      <protection locked="0"/>
    </xf>
    <xf numFmtId="38" fontId="11" fillId="2" borderId="16" xfId="1" applyNumberFormat="1" applyFont="1" applyFill="1" applyBorder="1" applyAlignment="1" applyProtection="1">
      <alignment horizontal="right" vertical="center"/>
      <protection locked="0"/>
    </xf>
    <xf numFmtId="178" fontId="11" fillId="2" borderId="9" xfId="1" applyNumberFormat="1" applyFont="1" applyFill="1" applyBorder="1" applyAlignment="1" applyProtection="1">
      <alignment horizontal="right" vertical="center"/>
      <protection locked="0"/>
    </xf>
    <xf numFmtId="178" fontId="11" fillId="2" borderId="11" xfId="1" applyNumberFormat="1" applyFont="1" applyFill="1" applyBorder="1" applyAlignment="1" applyProtection="1">
      <alignment horizontal="right" vertical="center"/>
      <protection locked="0"/>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3" xfId="0"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0" borderId="63" xfId="1" applyNumberFormat="1" applyFont="1" applyBorder="1" applyAlignment="1" applyProtection="1">
      <alignment horizontal="left" vertical="center"/>
    </xf>
    <xf numFmtId="182" fontId="4" fillId="0" borderId="64" xfId="1" applyNumberFormat="1" applyFont="1" applyBorder="1" applyAlignment="1" applyProtection="1">
      <alignment horizontal="left" vertical="center"/>
    </xf>
    <xf numFmtId="182" fontId="4" fillId="0" borderId="65" xfId="1" applyNumberFormat="1" applyFont="1" applyBorder="1" applyAlignment="1" applyProtection="1">
      <alignment horizontal="left" vertical="center"/>
    </xf>
    <xf numFmtId="178" fontId="4" fillId="0" borderId="66" xfId="1" applyNumberFormat="1" applyFont="1" applyBorder="1" applyAlignment="1" applyProtection="1">
      <alignment horizontal="left" vertical="center"/>
    </xf>
    <xf numFmtId="178" fontId="4" fillId="0" borderId="67" xfId="1" applyNumberFormat="1" applyFont="1" applyBorder="1" applyAlignment="1" applyProtection="1">
      <alignment horizontal="left" vertical="center"/>
    </xf>
    <xf numFmtId="178" fontId="4" fillId="0" borderId="68" xfId="1" applyNumberFormat="1" applyFont="1" applyBorder="1" applyAlignment="1" applyProtection="1">
      <alignment horizontal="left" vertical="center"/>
    </xf>
    <xf numFmtId="38" fontId="11" fillId="2" borderId="37" xfId="1" applyNumberFormat="1" applyFont="1" applyFill="1" applyBorder="1" applyAlignment="1" applyProtection="1">
      <alignment horizontal="right" vertical="center"/>
      <protection locked="0"/>
    </xf>
    <xf numFmtId="178" fontId="11" fillId="2" borderId="13" xfId="1" applyNumberFormat="1" applyFont="1" applyFill="1" applyBorder="1" applyAlignment="1" applyProtection="1">
      <alignment horizontal="right" vertical="center"/>
      <protection locked="0"/>
    </xf>
    <xf numFmtId="178" fontId="11" fillId="2" borderId="36" xfId="1" applyNumberFormat="1" applyFont="1" applyFill="1" applyBorder="1" applyAlignment="1" applyProtection="1">
      <alignment horizontal="right" vertical="center"/>
      <protection locked="0"/>
    </xf>
    <xf numFmtId="177" fontId="4" fillId="3" borderId="0" xfId="0" applyNumberFormat="1" applyFont="1" applyFill="1" applyAlignment="1" applyProtection="1">
      <alignment horizontal="center" vertical="center" wrapText="1"/>
    </xf>
    <xf numFmtId="0" fontId="4" fillId="0" borderId="20" xfId="1" applyFont="1" applyBorder="1" applyAlignment="1" applyProtection="1">
      <alignment horizontal="center" vertical="center" wrapText="1"/>
    </xf>
    <xf numFmtId="0" fontId="4" fillId="0" borderId="21" xfId="1" applyFont="1" applyBorder="1" applyAlignment="1" applyProtection="1">
      <alignment horizontal="center" vertical="center"/>
    </xf>
    <xf numFmtId="0" fontId="4" fillId="0" borderId="23" xfId="1" applyFont="1" applyBorder="1" applyAlignment="1" applyProtection="1">
      <alignment horizontal="center" vertical="center"/>
    </xf>
    <xf numFmtId="38" fontId="11" fillId="2" borderId="4" xfId="1" applyNumberFormat="1" applyFont="1" applyFill="1" applyBorder="1" applyAlignment="1" applyProtection="1">
      <alignment horizontal="right" vertical="center"/>
      <protection locked="0"/>
    </xf>
    <xf numFmtId="38" fontId="11" fillId="2" borderId="6" xfId="1" applyNumberFormat="1" applyFont="1" applyFill="1" applyBorder="1" applyAlignment="1" applyProtection="1">
      <alignment horizontal="right" vertical="center"/>
      <protection locked="0"/>
    </xf>
    <xf numFmtId="38" fontId="11" fillId="2" borderId="9" xfId="1" applyNumberFormat="1" applyFont="1" applyFill="1" applyBorder="1" applyAlignment="1" applyProtection="1">
      <alignment horizontal="right" vertical="center"/>
      <protection locked="0"/>
    </xf>
    <xf numFmtId="38" fontId="11" fillId="2" borderId="11" xfId="1" applyNumberFormat="1" applyFont="1" applyFill="1" applyBorder="1" applyAlignment="1" applyProtection="1">
      <alignment horizontal="right" vertical="center"/>
      <protection locked="0"/>
    </xf>
    <xf numFmtId="0" fontId="4" fillId="0" borderId="13" xfId="12" applyFont="1" applyBorder="1" applyAlignment="1" applyProtection="1">
      <alignment horizontal="left" vertical="center" wrapText="1"/>
    </xf>
    <xf numFmtId="0" fontId="4" fillId="0" borderId="36" xfId="12" applyFont="1" applyBorder="1" applyAlignment="1" applyProtection="1">
      <alignment horizontal="left" vertical="center" wrapText="1"/>
    </xf>
    <xf numFmtId="0" fontId="4" fillId="0" borderId="38" xfId="12" applyFont="1" applyBorder="1" applyAlignment="1" applyProtection="1">
      <alignment horizontal="center" vertical="top" textRotation="255"/>
    </xf>
    <xf numFmtId="0" fontId="4" fillId="0" borderId="56" xfId="12" applyFont="1" applyBorder="1" applyAlignment="1" applyProtection="1">
      <alignment horizontal="center" vertical="top" textRotation="255"/>
    </xf>
    <xf numFmtId="0" fontId="4" fillId="0" borderId="57" xfId="12" applyFont="1" applyBorder="1" applyAlignment="1" applyProtection="1">
      <alignment horizontal="center" vertical="top" textRotation="255"/>
    </xf>
    <xf numFmtId="0" fontId="4" fillId="0" borderId="52" xfId="12" applyFont="1" applyBorder="1" applyAlignment="1" applyProtection="1">
      <alignment horizontal="left" vertical="center"/>
    </xf>
    <xf numFmtId="0" fontId="4" fillId="0" borderId="21" xfId="12" applyFont="1" applyBorder="1" applyAlignment="1" applyProtection="1">
      <alignment horizontal="left" vertical="center"/>
    </xf>
    <xf numFmtId="0" fontId="4" fillId="0" borderId="23" xfId="12" applyFont="1" applyBorder="1" applyAlignment="1" applyProtection="1">
      <alignment horizontal="left" vertical="center"/>
    </xf>
    <xf numFmtId="0" fontId="4" fillId="0" borderId="39" xfId="12" applyFont="1" applyBorder="1" applyAlignment="1" applyProtection="1">
      <alignment horizontal="left" vertical="center"/>
    </xf>
    <xf numFmtId="0" fontId="4" fillId="0" borderId="28" xfId="12" applyFont="1" applyBorder="1" applyAlignment="1" applyProtection="1">
      <alignment horizontal="left" vertical="center"/>
    </xf>
    <xf numFmtId="0" fontId="4" fillId="0" borderId="69" xfId="12" applyFont="1" applyBorder="1" applyAlignment="1" applyProtection="1">
      <alignment horizontal="left" vertical="center"/>
    </xf>
    <xf numFmtId="0" fontId="4" fillId="0" borderId="33" xfId="12" applyFont="1" applyBorder="1" applyAlignment="1" applyProtection="1">
      <alignment horizontal="left" vertical="center"/>
    </xf>
    <xf numFmtId="0" fontId="4" fillId="0" borderId="51" xfId="12" applyFont="1" applyBorder="1" applyAlignment="1" applyProtection="1">
      <alignment horizontal="left" vertical="center"/>
    </xf>
    <xf numFmtId="0" fontId="4" fillId="0" borderId="70" xfId="12" applyFont="1" applyBorder="1" applyAlignment="1" applyProtection="1">
      <alignment horizontal="left" vertical="center"/>
    </xf>
    <xf numFmtId="0" fontId="4" fillId="0" borderId="53" xfId="12" applyFont="1" applyBorder="1" applyAlignment="1" applyProtection="1">
      <alignment horizontal="left" vertical="center"/>
    </xf>
    <xf numFmtId="0" fontId="4" fillId="0" borderId="18" xfId="12" applyFont="1" applyBorder="1" applyAlignment="1" applyProtection="1">
      <alignment horizontal="left" vertical="center"/>
    </xf>
    <xf numFmtId="0" fontId="4" fillId="0" borderId="19" xfId="12" applyFont="1" applyBorder="1" applyAlignment="1" applyProtection="1">
      <alignment horizontal="left" vertical="center"/>
    </xf>
    <xf numFmtId="0" fontId="4" fillId="0" borderId="4" xfId="12" applyFont="1" applyBorder="1" applyAlignment="1" applyProtection="1">
      <alignment horizontal="left" vertical="center" wrapText="1"/>
    </xf>
    <xf numFmtId="0" fontId="4" fillId="0" borderId="6" xfId="12" applyFont="1" applyBorder="1" applyAlignment="1" applyProtection="1">
      <alignment horizontal="left" vertical="center" wrapText="1"/>
    </xf>
    <xf numFmtId="0" fontId="4" fillId="0" borderId="0" xfId="0" applyFont="1" applyAlignment="1" applyProtection="1">
      <alignment vertical="top" wrapText="1"/>
    </xf>
    <xf numFmtId="0" fontId="13" fillId="0" borderId="0" xfId="0" applyFont="1" applyAlignment="1" applyProtection="1">
      <alignment horizontal="left" vertical="top" wrapText="1"/>
    </xf>
  </cellXfs>
  <cellStyles count="18">
    <cellStyle name="ハイパーリンク 2" xfId="15"/>
    <cellStyle name="桁区切り 2" xfId="4"/>
    <cellStyle name="桁区切り 2 2" xfId="13"/>
    <cellStyle name="桁区切り 3" xfId="7"/>
    <cellStyle name="桁区切り 4" xfId="16"/>
    <cellStyle name="桁区切り 5" xfId="17"/>
    <cellStyle name="通貨 2" xfId="9"/>
    <cellStyle name="標準" xfId="0" builtinId="0"/>
    <cellStyle name="標準 2" xfId="10"/>
    <cellStyle name="標準 3 3" xfId="3"/>
    <cellStyle name="標準 4" xfId="8"/>
    <cellStyle name="標準 5" xfId="2"/>
    <cellStyle name="標準 5 2" xfId="1"/>
    <cellStyle name="標準 5 2 2" xfId="6"/>
    <cellStyle name="標準 5 2 2 2" xfId="12"/>
    <cellStyle name="標準 5 2 2 3" xfId="11"/>
    <cellStyle name="標準 8" xfId="14"/>
    <cellStyle name="標準 9" xfId="5"/>
  </cellStyles>
  <dxfs count="11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AA451"/>
  <sheetViews>
    <sheetView showGridLines="0" tabSelected="1" topLeftCell="B1" zoomScaleNormal="100" zoomScaleSheetLayoutView="100" workbookViewId="0">
      <selection activeCell="I20" sqref="I20:M20"/>
    </sheetView>
  </sheetViews>
  <sheetFormatPr defaultColWidth="9" defaultRowHeight="15.75" customHeight="1" x14ac:dyDescent="0.2"/>
  <cols>
    <col min="1" max="1" width="12" style="25" hidden="1" customWidth="1"/>
    <col min="2" max="3" width="1.6640625" style="25" customWidth="1"/>
    <col min="4" max="4" width="6.109375" style="25" customWidth="1"/>
    <col min="5" max="5" width="5.44140625" style="25" customWidth="1"/>
    <col min="6" max="6" width="5.88671875" style="25" customWidth="1"/>
    <col min="7" max="7" width="4.44140625" style="25" customWidth="1"/>
    <col min="8" max="8" width="9.44140625" style="25" customWidth="1"/>
    <col min="9" max="9" width="1.6640625" style="25" customWidth="1"/>
    <col min="10" max="10" width="11" style="25" customWidth="1"/>
    <col min="11" max="11" width="4.6640625" style="25" customWidth="1"/>
    <col min="12" max="12" width="7.44140625" style="25" customWidth="1"/>
    <col min="13" max="13" width="7.109375" style="25" customWidth="1"/>
    <col min="14" max="14" width="6.44140625" style="25" customWidth="1"/>
    <col min="15" max="15" width="15.21875" style="25" customWidth="1"/>
    <col min="16" max="16" width="5.6640625" style="25" customWidth="1"/>
    <col min="17" max="17" width="3.77734375" style="25" customWidth="1"/>
    <col min="18" max="18" width="15.88671875" style="25" customWidth="1"/>
    <col min="19" max="19" width="8.88671875" style="25" customWidth="1"/>
    <col min="20" max="20" width="6.6640625" style="25" customWidth="1"/>
    <col min="21" max="22" width="2.33203125" style="25" customWidth="1"/>
    <col min="23" max="25" width="3.21875" style="25" customWidth="1"/>
    <col min="26" max="26" width="2.33203125" style="25" customWidth="1"/>
    <col min="27" max="27" width="3.6640625" style="25" customWidth="1"/>
    <col min="28" max="16384" width="9" style="25"/>
  </cols>
  <sheetData>
    <row r="1" spans="1:27" ht="30" customHeight="1" x14ac:dyDescent="0.2">
      <c r="A1" s="168" t="s">
        <v>316</v>
      </c>
      <c r="B1" s="21"/>
      <c r="C1" s="22" t="s">
        <v>244</v>
      </c>
      <c r="D1" s="23"/>
      <c r="E1" s="23"/>
      <c r="F1" s="23"/>
      <c r="G1" s="23"/>
      <c r="H1" s="23"/>
      <c r="I1" s="23"/>
      <c r="J1" s="23"/>
      <c r="K1" s="23"/>
      <c r="L1" s="23"/>
      <c r="M1" s="23"/>
      <c r="N1" s="23"/>
      <c r="O1" s="23"/>
      <c r="P1" s="23"/>
      <c r="Q1" s="23"/>
      <c r="R1" s="23"/>
      <c r="S1" s="23"/>
      <c r="T1" s="23"/>
      <c r="U1" s="23"/>
      <c r="V1" s="23"/>
      <c r="W1" s="265" t="s">
        <v>335</v>
      </c>
      <c r="X1" s="266"/>
      <c r="Y1" s="266"/>
      <c r="Z1" s="266"/>
      <c r="AA1" s="24"/>
    </row>
    <row r="2" spans="1:27" ht="15.75" hidden="1" customHeight="1" x14ac:dyDescent="0.2">
      <c r="A2" s="168" t="s">
        <v>295</v>
      </c>
      <c r="B2" s="21"/>
      <c r="C2" s="26"/>
      <c r="D2" s="26"/>
      <c r="AA2" s="24"/>
    </row>
    <row r="3" spans="1:27" ht="30" customHeight="1" x14ac:dyDescent="0.2">
      <c r="A3" s="169" t="s">
        <v>336</v>
      </c>
      <c r="B3" s="27"/>
      <c r="C3" s="28" t="s">
        <v>319</v>
      </c>
      <c r="AA3" s="24"/>
    </row>
    <row r="4" spans="1:27" ht="5.25" customHeight="1" x14ac:dyDescent="0.2">
      <c r="A4" s="27"/>
      <c r="B4" s="27"/>
      <c r="C4" s="29"/>
      <c r="D4" s="30"/>
      <c r="E4" s="30"/>
      <c r="F4" s="30"/>
      <c r="G4" s="30"/>
      <c r="H4" s="30"/>
      <c r="I4" s="30"/>
      <c r="J4" s="30"/>
      <c r="K4" s="30"/>
      <c r="L4" s="30"/>
      <c r="M4" s="30"/>
      <c r="N4" s="30"/>
      <c r="O4" s="30"/>
      <c r="P4" s="30"/>
      <c r="Q4" s="30"/>
      <c r="R4" s="30"/>
      <c r="S4" s="30"/>
      <c r="T4" s="30"/>
      <c r="U4" s="30"/>
      <c r="V4" s="30"/>
      <c r="W4" s="30"/>
      <c r="X4" s="30"/>
      <c r="Y4" s="30"/>
      <c r="Z4" s="31"/>
    </row>
    <row r="5" spans="1:27" ht="15" customHeight="1" x14ac:dyDescent="0.2">
      <c r="A5" s="27"/>
      <c r="B5" s="27"/>
      <c r="C5" s="32" t="s">
        <v>320</v>
      </c>
      <c r="D5" s="33"/>
      <c r="E5" s="33"/>
      <c r="F5" s="33"/>
      <c r="G5" s="33"/>
      <c r="H5" s="33"/>
      <c r="I5" s="33"/>
      <c r="J5" s="33"/>
      <c r="K5" s="33"/>
      <c r="L5" s="33"/>
      <c r="M5" s="33"/>
      <c r="N5" s="33"/>
      <c r="O5" s="33"/>
      <c r="P5" s="33"/>
      <c r="Q5" s="33"/>
      <c r="R5" s="33"/>
      <c r="S5" s="33"/>
      <c r="T5" s="33"/>
      <c r="U5" s="33"/>
      <c r="V5" s="33"/>
      <c r="W5" s="33"/>
      <c r="X5" s="33"/>
      <c r="Y5" s="33"/>
      <c r="Z5" s="34"/>
    </row>
    <row r="6" spans="1:27" ht="15" customHeight="1" x14ac:dyDescent="0.2">
      <c r="A6" s="27"/>
      <c r="B6" s="27"/>
      <c r="C6" s="32" t="s">
        <v>0</v>
      </c>
      <c r="D6" s="33"/>
      <c r="E6" s="33"/>
      <c r="F6" s="33"/>
      <c r="G6" s="33"/>
      <c r="H6" s="33"/>
      <c r="I6" s="33"/>
      <c r="J6" s="33"/>
      <c r="K6" s="33"/>
      <c r="L6" s="33"/>
      <c r="M6" s="33"/>
      <c r="N6" s="33"/>
      <c r="O6" s="33"/>
      <c r="P6" s="33"/>
      <c r="Q6" s="33"/>
      <c r="R6" s="33"/>
      <c r="S6" s="33"/>
      <c r="T6" s="33"/>
      <c r="U6" s="33"/>
      <c r="V6" s="33"/>
      <c r="W6" s="33"/>
      <c r="X6" s="33"/>
      <c r="Y6" s="33"/>
      <c r="Z6" s="34"/>
    </row>
    <row r="7" spans="1:27" ht="15" customHeight="1" x14ac:dyDescent="0.2">
      <c r="A7" s="27"/>
      <c r="B7" s="27"/>
      <c r="C7" s="32" t="s">
        <v>1</v>
      </c>
      <c r="D7" s="33"/>
      <c r="E7" s="33"/>
      <c r="F7" s="33"/>
      <c r="G7" s="33"/>
      <c r="H7" s="33"/>
      <c r="I7" s="33"/>
      <c r="J7" s="33"/>
      <c r="K7" s="33"/>
      <c r="L7" s="33"/>
      <c r="M7" s="33"/>
      <c r="N7" s="33"/>
      <c r="O7" s="33"/>
      <c r="P7" s="33"/>
      <c r="Q7" s="33"/>
      <c r="R7" s="33"/>
      <c r="S7" s="33"/>
      <c r="T7" s="33"/>
      <c r="U7" s="33"/>
      <c r="V7" s="33"/>
      <c r="W7" s="33"/>
      <c r="X7" s="33"/>
      <c r="Y7" s="33"/>
      <c r="Z7" s="34"/>
    </row>
    <row r="8" spans="1:27" ht="13.2" hidden="1" x14ac:dyDescent="0.2">
      <c r="A8" s="27"/>
      <c r="B8" s="27"/>
      <c r="C8" s="32"/>
      <c r="D8" s="33"/>
      <c r="E8" s="33"/>
      <c r="F8" s="33"/>
      <c r="G8" s="33"/>
      <c r="H8" s="33"/>
      <c r="I8" s="33"/>
      <c r="J8" s="33"/>
      <c r="K8" s="33"/>
      <c r="L8" s="33"/>
      <c r="M8" s="33"/>
      <c r="N8" s="33"/>
      <c r="O8" s="33"/>
      <c r="P8" s="33"/>
      <c r="Q8" s="33"/>
      <c r="R8" s="33"/>
      <c r="S8" s="33"/>
      <c r="T8" s="33"/>
      <c r="U8" s="33"/>
      <c r="V8" s="33"/>
      <c r="W8" s="33"/>
      <c r="X8" s="33"/>
      <c r="Y8" s="33"/>
      <c r="Z8" s="34"/>
    </row>
    <row r="9" spans="1:27" ht="5.25" customHeight="1" x14ac:dyDescent="0.2">
      <c r="A9" s="27"/>
      <c r="B9" s="27"/>
      <c r="C9" s="35"/>
      <c r="D9" s="36"/>
      <c r="E9" s="36"/>
      <c r="F9" s="36"/>
      <c r="G9" s="36"/>
      <c r="H9" s="36"/>
      <c r="I9" s="36"/>
      <c r="J9" s="36"/>
      <c r="K9" s="36"/>
      <c r="L9" s="36"/>
      <c r="M9" s="36"/>
      <c r="N9" s="36"/>
      <c r="O9" s="36"/>
      <c r="P9" s="36"/>
      <c r="Q9" s="36"/>
      <c r="R9" s="36"/>
      <c r="S9" s="36"/>
      <c r="T9" s="36"/>
      <c r="U9" s="36"/>
      <c r="V9" s="36"/>
      <c r="W9" s="36"/>
      <c r="X9" s="36"/>
      <c r="Y9" s="36"/>
      <c r="Z9" s="37"/>
    </row>
    <row r="10" spans="1:27" ht="30" customHeight="1" x14ac:dyDescent="0.2">
      <c r="A10" s="27"/>
      <c r="B10" s="27"/>
    </row>
    <row r="11" spans="1:27" ht="15.75" hidden="1" customHeight="1" x14ac:dyDescent="0.2">
      <c r="A11" s="27"/>
      <c r="B11" s="27"/>
    </row>
    <row r="12" spans="1:27" ht="15.75" hidden="1" customHeight="1" x14ac:dyDescent="0.2">
      <c r="A12" s="27"/>
      <c r="B12" s="27"/>
    </row>
    <row r="13" spans="1:27" ht="20.100000000000001" customHeight="1" x14ac:dyDescent="0.2">
      <c r="A13" s="27"/>
      <c r="B13" s="27"/>
      <c r="C13" s="243" t="s">
        <v>44</v>
      </c>
      <c r="D13" s="244"/>
      <c r="E13" s="244"/>
      <c r="F13" s="244"/>
      <c r="G13" s="244"/>
      <c r="H13" s="245"/>
    </row>
    <row r="14" spans="1:27" ht="15" customHeight="1" x14ac:dyDescent="0.2">
      <c r="A14" s="27"/>
      <c r="B14" s="27"/>
      <c r="C14" s="38"/>
      <c r="D14" s="39"/>
      <c r="E14" s="39"/>
      <c r="F14" s="39"/>
      <c r="G14" s="39"/>
      <c r="H14" s="39"/>
      <c r="I14" s="40"/>
      <c r="J14" s="40"/>
      <c r="K14" s="40"/>
      <c r="L14" s="40"/>
      <c r="M14" s="40"/>
      <c r="N14" s="40"/>
      <c r="O14" s="40"/>
      <c r="P14" s="40"/>
      <c r="Q14" s="40"/>
      <c r="R14" s="40"/>
      <c r="S14" s="40"/>
      <c r="T14" s="40"/>
      <c r="U14" s="40"/>
      <c r="V14" s="40"/>
      <c r="W14" s="40"/>
      <c r="X14" s="40"/>
      <c r="Y14" s="40"/>
      <c r="Z14" s="41"/>
    </row>
    <row r="15" spans="1:27" ht="15.75" hidden="1" customHeight="1" x14ac:dyDescent="0.2">
      <c r="A15" s="27"/>
      <c r="B15" s="27"/>
      <c r="C15" s="42"/>
      <c r="D15" s="43"/>
      <c r="E15" s="254"/>
      <c r="F15" s="254"/>
      <c r="G15" s="254"/>
      <c r="H15" s="254"/>
      <c r="I15" s="44"/>
      <c r="J15" s="255"/>
      <c r="K15" s="255"/>
      <c r="L15" s="255"/>
      <c r="M15" s="255"/>
      <c r="N15" s="255"/>
      <c r="O15" s="255"/>
      <c r="P15" s="255"/>
      <c r="Q15" s="255"/>
      <c r="R15" s="255"/>
      <c r="S15" s="255"/>
      <c r="T15" s="255"/>
      <c r="U15" s="255"/>
      <c r="V15" s="255"/>
      <c r="W15" s="255"/>
      <c r="X15" s="255"/>
      <c r="Y15" s="255"/>
      <c r="Z15" s="45"/>
    </row>
    <row r="16" spans="1:27" ht="15.75" hidden="1" customHeight="1" x14ac:dyDescent="0.2">
      <c r="A16" s="27"/>
      <c r="B16" s="27"/>
      <c r="C16" s="42"/>
      <c r="D16" s="43"/>
      <c r="E16" s="46"/>
      <c r="F16" s="46"/>
      <c r="G16" s="46"/>
      <c r="H16" s="46"/>
      <c r="I16" s="44"/>
      <c r="J16" s="47"/>
      <c r="K16" s="47"/>
      <c r="L16" s="47"/>
      <c r="M16" s="47"/>
      <c r="N16" s="47"/>
      <c r="O16" s="47"/>
      <c r="P16" s="47"/>
      <c r="Q16" s="47"/>
      <c r="R16" s="47"/>
      <c r="S16" s="47"/>
      <c r="T16" s="47"/>
      <c r="U16" s="47"/>
      <c r="V16" s="47"/>
      <c r="W16" s="47"/>
      <c r="X16" s="47"/>
      <c r="Y16" s="47"/>
      <c r="Z16" s="45"/>
    </row>
    <row r="17" spans="1:26" ht="15.75" hidden="1" customHeight="1" x14ac:dyDescent="0.2">
      <c r="A17" s="27"/>
      <c r="B17" s="27"/>
      <c r="C17" s="42"/>
      <c r="D17" s="43"/>
      <c r="E17" s="46"/>
      <c r="F17" s="46"/>
      <c r="G17" s="46"/>
      <c r="H17" s="46"/>
      <c r="I17" s="44"/>
      <c r="J17" s="47"/>
      <c r="K17" s="47"/>
      <c r="L17" s="47"/>
      <c r="M17" s="47"/>
      <c r="N17" s="47"/>
      <c r="O17" s="47"/>
      <c r="P17" s="47"/>
      <c r="Q17" s="47"/>
      <c r="R17" s="47"/>
      <c r="S17" s="47"/>
      <c r="T17" s="47"/>
      <c r="U17" s="47"/>
      <c r="V17" s="47"/>
      <c r="W17" s="47"/>
      <c r="X17" s="47"/>
      <c r="Y17" s="47"/>
      <c r="Z17" s="45"/>
    </row>
    <row r="18" spans="1:26" ht="15.75" hidden="1" customHeight="1" x14ac:dyDescent="0.2">
      <c r="A18" s="27"/>
      <c r="B18" s="27"/>
      <c r="C18" s="42"/>
      <c r="D18" s="43"/>
      <c r="E18" s="46"/>
      <c r="F18" s="46"/>
      <c r="G18" s="46"/>
      <c r="H18" s="46"/>
      <c r="I18" s="44"/>
      <c r="J18" s="47"/>
      <c r="K18" s="47"/>
      <c r="L18" s="47"/>
      <c r="M18" s="47"/>
      <c r="N18" s="47"/>
      <c r="O18" s="47"/>
      <c r="P18" s="47"/>
      <c r="Q18" s="47"/>
      <c r="R18" s="47"/>
      <c r="S18" s="47"/>
      <c r="T18" s="47"/>
      <c r="U18" s="47"/>
      <c r="V18" s="47"/>
      <c r="W18" s="47"/>
      <c r="X18" s="47"/>
      <c r="Y18" s="47"/>
      <c r="Z18" s="45"/>
    </row>
    <row r="19" spans="1:26" ht="15.75" hidden="1" customHeight="1" x14ac:dyDescent="0.2">
      <c r="A19" s="27"/>
      <c r="B19" s="27"/>
      <c r="C19" s="42"/>
      <c r="D19" s="43"/>
      <c r="E19" s="46"/>
      <c r="F19" s="46"/>
      <c r="G19" s="46"/>
      <c r="H19" s="46"/>
      <c r="I19" s="44"/>
      <c r="J19" s="47"/>
      <c r="K19" s="47"/>
      <c r="L19" s="47"/>
      <c r="M19" s="47"/>
      <c r="N19" s="47"/>
      <c r="O19" s="47"/>
      <c r="P19" s="47"/>
      <c r="Q19" s="47"/>
      <c r="R19" s="47"/>
      <c r="S19" s="47"/>
      <c r="T19" s="47"/>
      <c r="U19" s="47"/>
      <c r="V19" s="47"/>
      <c r="W19" s="47"/>
      <c r="X19" s="47"/>
      <c r="Y19" s="47"/>
      <c r="Z19" s="45"/>
    </row>
    <row r="20" spans="1:26" ht="20.100000000000001" customHeight="1" x14ac:dyDescent="0.2">
      <c r="A20" s="27">
        <f>IF(TRIM($I20)="", 1001, 0)</f>
        <v>1001</v>
      </c>
      <c r="B20" s="27"/>
      <c r="C20" s="42"/>
      <c r="D20" s="43">
        <v>1</v>
      </c>
      <c r="E20" s="25" t="s">
        <v>17</v>
      </c>
      <c r="I20" s="261"/>
      <c r="J20" s="262"/>
      <c r="K20" s="262"/>
      <c r="L20" s="262"/>
      <c r="M20" s="262"/>
      <c r="N20" s="46"/>
      <c r="O20" s="46"/>
      <c r="P20" s="46"/>
      <c r="Q20" s="46"/>
      <c r="R20" s="46"/>
      <c r="S20" s="46"/>
      <c r="T20" s="46"/>
      <c r="U20" s="46"/>
      <c r="V20" s="46"/>
      <c r="W20" s="46"/>
      <c r="X20" s="46"/>
      <c r="Y20" s="46"/>
      <c r="Z20" s="45"/>
    </row>
    <row r="21" spans="1:26" ht="20.100000000000001" customHeight="1" x14ac:dyDescent="0.2">
      <c r="A21" s="27"/>
      <c r="B21" s="27"/>
      <c r="C21" s="42"/>
      <c r="D21" s="43"/>
      <c r="E21" s="46"/>
      <c r="F21" s="46"/>
      <c r="G21" s="46"/>
      <c r="H21" s="46"/>
      <c r="I21" s="44"/>
      <c r="J21" s="48" t="s">
        <v>302</v>
      </c>
      <c r="K21" s="47"/>
      <c r="L21" s="47"/>
      <c r="M21" s="47"/>
      <c r="N21" s="47"/>
      <c r="O21" s="47"/>
      <c r="P21" s="47"/>
      <c r="Q21" s="47"/>
      <c r="R21" s="47"/>
      <c r="S21" s="47"/>
      <c r="T21" s="47"/>
      <c r="U21" s="47"/>
      <c r="V21" s="47"/>
      <c r="W21" s="47"/>
      <c r="X21" s="47"/>
      <c r="Y21" s="47"/>
      <c r="Z21" s="45"/>
    </row>
    <row r="22" spans="1:26" ht="20.100000000000001" customHeight="1" x14ac:dyDescent="0.2">
      <c r="A22" s="27">
        <f>IF(AND(TRIM($I22)&lt;&gt;"", OR(ISERROR(FIND("@"&amp;LEFT($I22,3)&amp;"@", 都道府県3))=FALSE, ISERROR(FIND("@"&amp;LEFT($I22,4)&amp;"@",都道府県4))=FALSE))=FALSE, 1001, 0)</f>
        <v>1001</v>
      </c>
      <c r="B22" s="27"/>
      <c r="C22" s="42"/>
      <c r="D22" s="43">
        <v>2</v>
      </c>
      <c r="E22" s="25" t="s">
        <v>18</v>
      </c>
      <c r="I22" s="263"/>
      <c r="J22" s="263"/>
      <c r="K22" s="263"/>
      <c r="L22" s="263"/>
      <c r="M22" s="263"/>
      <c r="N22" s="263"/>
      <c r="O22" s="263"/>
      <c r="P22" s="263"/>
      <c r="Q22" s="264"/>
      <c r="R22" s="263"/>
      <c r="S22" s="263"/>
      <c r="T22" s="263"/>
      <c r="U22" s="263"/>
      <c r="V22" s="263"/>
      <c r="W22" s="263"/>
      <c r="X22" s="263"/>
      <c r="Y22" s="263"/>
      <c r="Z22" s="45"/>
    </row>
    <row r="23" spans="1:26" ht="20.100000000000001" customHeight="1" x14ac:dyDescent="0.2">
      <c r="A23" s="27"/>
      <c r="B23" s="27"/>
      <c r="C23" s="42"/>
      <c r="D23" s="43"/>
      <c r="E23" s="46"/>
      <c r="F23" s="46"/>
      <c r="G23" s="46"/>
      <c r="H23" s="46"/>
      <c r="I23" s="44"/>
      <c r="J23" s="48" t="s">
        <v>19</v>
      </c>
      <c r="K23" s="47"/>
      <c r="L23" s="47"/>
      <c r="M23" s="47"/>
      <c r="N23" s="47"/>
      <c r="O23" s="47"/>
      <c r="P23" s="47"/>
      <c r="Q23" s="47"/>
      <c r="R23" s="47"/>
      <c r="S23" s="47"/>
      <c r="T23" s="47"/>
      <c r="U23" s="47"/>
      <c r="V23" s="47"/>
      <c r="W23" s="47"/>
      <c r="X23" s="47"/>
      <c r="Y23" s="47"/>
      <c r="Z23" s="45"/>
    </row>
    <row r="24" spans="1:26" ht="20.100000000000001" customHeight="1" x14ac:dyDescent="0.2">
      <c r="A24" s="27">
        <f>IF(TRIM($I24)="", 1001, 0)</f>
        <v>1001</v>
      </c>
      <c r="B24" s="27"/>
      <c r="C24" s="42"/>
      <c r="D24" s="43">
        <v>3</v>
      </c>
      <c r="E24" s="25" t="s">
        <v>45</v>
      </c>
      <c r="I24" s="205"/>
      <c r="J24" s="205"/>
      <c r="K24" s="205"/>
      <c r="L24" s="205"/>
      <c r="M24" s="205"/>
      <c r="N24" s="205"/>
      <c r="O24" s="205"/>
      <c r="P24" s="205"/>
      <c r="Q24" s="253"/>
      <c r="R24" s="205"/>
      <c r="S24" s="205"/>
      <c r="T24" s="205"/>
      <c r="U24" s="205"/>
      <c r="V24" s="205"/>
      <c r="W24" s="205"/>
      <c r="X24" s="205"/>
      <c r="Y24" s="205"/>
      <c r="Z24" s="45"/>
    </row>
    <row r="25" spans="1:26" ht="20.100000000000001" customHeight="1" x14ac:dyDescent="0.2">
      <c r="A25" s="27"/>
      <c r="B25" s="27"/>
      <c r="C25" s="49"/>
      <c r="D25" s="46"/>
      <c r="E25" s="46"/>
      <c r="F25" s="46"/>
      <c r="G25" s="46"/>
      <c r="H25" s="46"/>
      <c r="I25" s="44"/>
      <c r="J25" s="48" t="s">
        <v>293</v>
      </c>
      <c r="K25" s="47"/>
      <c r="L25" s="47"/>
      <c r="M25" s="47"/>
      <c r="N25" s="47"/>
      <c r="O25" s="47"/>
      <c r="P25" s="47"/>
      <c r="Q25" s="47"/>
      <c r="R25" s="47"/>
      <c r="S25" s="47"/>
      <c r="T25" s="47"/>
      <c r="U25" s="47"/>
      <c r="V25" s="47"/>
      <c r="W25" s="47"/>
      <c r="X25" s="47"/>
      <c r="Y25" s="47"/>
      <c r="Z25" s="45"/>
    </row>
    <row r="26" spans="1:26" ht="20.100000000000001" customHeight="1" x14ac:dyDescent="0.2">
      <c r="A26" s="27">
        <f>IF(TRIM($I26)="", 1001, 0)</f>
        <v>1001</v>
      </c>
      <c r="B26" s="27"/>
      <c r="C26" s="42"/>
      <c r="D26" s="43">
        <v>4</v>
      </c>
      <c r="E26" s="25" t="s">
        <v>20</v>
      </c>
      <c r="I26" s="205"/>
      <c r="J26" s="205"/>
      <c r="K26" s="205"/>
      <c r="L26" s="205"/>
      <c r="M26" s="205"/>
      <c r="N26" s="205"/>
      <c r="O26" s="205"/>
      <c r="P26" s="205"/>
      <c r="Q26" s="253"/>
      <c r="R26" s="205"/>
      <c r="S26" s="205"/>
      <c r="T26" s="205"/>
      <c r="U26" s="205"/>
      <c r="V26" s="205"/>
      <c r="W26" s="205"/>
      <c r="X26" s="205"/>
      <c r="Y26" s="205"/>
      <c r="Z26" s="45"/>
    </row>
    <row r="27" spans="1:26" ht="20.100000000000001" customHeight="1" x14ac:dyDescent="0.2">
      <c r="A27" s="27"/>
      <c r="B27" s="27"/>
      <c r="C27" s="49"/>
      <c r="D27" s="46"/>
      <c r="E27" s="46"/>
      <c r="F27" s="46"/>
      <c r="G27" s="46"/>
      <c r="H27" s="46"/>
      <c r="I27" s="44"/>
      <c r="J27" s="48" t="s">
        <v>294</v>
      </c>
      <c r="K27" s="47"/>
      <c r="L27" s="47"/>
      <c r="M27" s="47"/>
      <c r="N27" s="47"/>
      <c r="O27" s="47"/>
      <c r="P27" s="47"/>
      <c r="Q27" s="50"/>
      <c r="R27" s="47"/>
      <c r="S27" s="47"/>
      <c r="T27" s="47"/>
      <c r="U27" s="47"/>
      <c r="V27" s="47"/>
      <c r="W27" s="47"/>
      <c r="X27" s="47"/>
      <c r="Y27" s="47"/>
      <c r="Z27" s="51"/>
    </row>
    <row r="28" spans="1:26" ht="20.100000000000001" customHeight="1" x14ac:dyDescent="0.2">
      <c r="A28" s="27">
        <f>IF(TRIM($I28)="", 1001, 0)</f>
        <v>1001</v>
      </c>
      <c r="B28" s="27"/>
      <c r="C28" s="42"/>
      <c r="D28" s="43">
        <v>5</v>
      </c>
      <c r="E28" s="25" t="s">
        <v>21</v>
      </c>
      <c r="I28" s="205"/>
      <c r="J28" s="205"/>
      <c r="K28" s="205"/>
      <c r="L28" s="205"/>
      <c r="M28" s="205"/>
      <c r="N28" s="205"/>
      <c r="O28" s="205"/>
      <c r="P28" s="205"/>
      <c r="Q28" s="205"/>
      <c r="R28" s="205"/>
      <c r="S28" s="205"/>
      <c r="T28" s="205"/>
      <c r="U28" s="205"/>
      <c r="V28" s="205"/>
      <c r="W28" s="205"/>
      <c r="X28" s="205"/>
      <c r="Y28" s="205"/>
      <c r="Z28" s="45"/>
    </row>
    <row r="29" spans="1:26" ht="20.100000000000001" customHeight="1" x14ac:dyDescent="0.2">
      <c r="A29" s="27"/>
      <c r="B29" s="27"/>
      <c r="C29" s="49"/>
      <c r="D29" s="46"/>
      <c r="E29" s="46"/>
      <c r="F29" s="46"/>
      <c r="G29" s="46"/>
      <c r="H29" s="46"/>
      <c r="I29" s="44"/>
      <c r="J29" s="48" t="s">
        <v>52</v>
      </c>
      <c r="K29" s="47"/>
      <c r="L29" s="47"/>
      <c r="M29" s="47"/>
      <c r="N29" s="47"/>
      <c r="O29" s="47"/>
      <c r="P29" s="47"/>
      <c r="Q29" s="47"/>
      <c r="R29" s="47"/>
      <c r="S29" s="47"/>
      <c r="T29" s="47"/>
      <c r="U29" s="47"/>
      <c r="V29" s="47"/>
      <c r="W29" s="47"/>
      <c r="X29" s="47"/>
      <c r="Y29" s="47"/>
      <c r="Z29" s="51"/>
    </row>
    <row r="30" spans="1:26" ht="20.100000000000001" customHeight="1" x14ac:dyDescent="0.2">
      <c r="A30" s="27">
        <f>IF(OR(TRIM($I30)="", NOT(OR(IFERROR(SEARCH(" ",$I30),0)&gt;0, IFERROR(SEARCH("　",$I30),0)&gt;0))), 1001, 0)</f>
        <v>1001</v>
      </c>
      <c r="B30" s="27"/>
      <c r="C30" s="42"/>
      <c r="D30" s="43">
        <v>6</v>
      </c>
      <c r="E30" s="25" t="s">
        <v>46</v>
      </c>
      <c r="I30" s="205"/>
      <c r="J30" s="205"/>
      <c r="K30" s="205"/>
      <c r="L30" s="205"/>
      <c r="M30" s="205"/>
      <c r="N30" s="205"/>
      <c r="O30" s="205"/>
      <c r="P30" s="205"/>
      <c r="Q30" s="205"/>
      <c r="R30" s="205"/>
      <c r="S30" s="205"/>
      <c r="T30" s="205"/>
      <c r="U30" s="205"/>
      <c r="V30" s="205"/>
      <c r="W30" s="205"/>
      <c r="X30" s="205"/>
      <c r="Y30" s="205"/>
      <c r="Z30" s="45"/>
    </row>
    <row r="31" spans="1:26" ht="20.100000000000001" customHeight="1" x14ac:dyDescent="0.2">
      <c r="A31" s="27"/>
      <c r="B31" s="27"/>
      <c r="C31" s="49"/>
      <c r="D31" s="46"/>
      <c r="E31" s="46"/>
      <c r="F31" s="46"/>
      <c r="G31" s="46"/>
      <c r="H31" s="46"/>
      <c r="I31" s="52"/>
      <c r="J31" s="48" t="s">
        <v>22</v>
      </c>
      <c r="K31" s="48"/>
      <c r="L31" s="48"/>
      <c r="M31" s="48"/>
      <c r="N31" s="48"/>
      <c r="O31" s="48"/>
      <c r="P31" s="48"/>
      <c r="Q31" s="48"/>
      <c r="R31" s="48"/>
      <c r="S31" s="48"/>
      <c r="T31" s="48"/>
      <c r="U31" s="48"/>
      <c r="V31" s="48"/>
      <c r="W31" s="48"/>
      <c r="X31" s="48"/>
      <c r="Y31" s="48"/>
      <c r="Z31" s="51"/>
    </row>
    <row r="32" spans="1:26" ht="20.100000000000001" customHeight="1" x14ac:dyDescent="0.2">
      <c r="A32" s="27">
        <f>IF(OR(TRIM($I32)="", NOT(OR(IFERROR(SEARCH(" ",$I32),0)&gt;0, IFERROR(SEARCH("　",$I32),0)&gt;0))), 1001, 0)</f>
        <v>1001</v>
      </c>
      <c r="B32" s="27"/>
      <c r="C32" s="42"/>
      <c r="D32" s="43">
        <v>7</v>
      </c>
      <c r="E32" s="25" t="s">
        <v>23</v>
      </c>
      <c r="I32" s="205"/>
      <c r="J32" s="205"/>
      <c r="K32" s="205"/>
      <c r="L32" s="205"/>
      <c r="M32" s="205"/>
      <c r="N32" s="205"/>
      <c r="O32" s="205"/>
      <c r="P32" s="205"/>
      <c r="Q32" s="205"/>
      <c r="R32" s="205"/>
      <c r="S32" s="205"/>
      <c r="T32" s="205"/>
      <c r="U32" s="205"/>
      <c r="V32" s="205"/>
      <c r="W32" s="205"/>
      <c r="X32" s="205"/>
      <c r="Y32" s="205"/>
      <c r="Z32" s="45"/>
    </row>
    <row r="33" spans="1:27" ht="20.100000000000001" customHeight="1" x14ac:dyDescent="0.2">
      <c r="A33" s="27"/>
      <c r="B33" s="27"/>
      <c r="C33" s="49"/>
      <c r="D33" s="46"/>
      <c r="E33" s="46"/>
      <c r="F33" s="46"/>
      <c r="G33" s="46"/>
      <c r="H33" s="46"/>
      <c r="I33" s="52"/>
      <c r="J33" s="48" t="s">
        <v>24</v>
      </c>
      <c r="K33" s="48"/>
      <c r="L33" s="48"/>
      <c r="M33" s="48"/>
      <c r="N33" s="48"/>
      <c r="O33" s="48"/>
      <c r="P33" s="48"/>
      <c r="Q33" s="48"/>
      <c r="R33" s="48"/>
      <c r="S33" s="48"/>
      <c r="T33" s="48"/>
      <c r="U33" s="48"/>
      <c r="V33" s="48"/>
      <c r="W33" s="48"/>
      <c r="X33" s="48"/>
      <c r="Y33" s="48"/>
      <c r="Z33" s="45"/>
    </row>
    <row r="34" spans="1:27" ht="20.100000000000001" customHeight="1" x14ac:dyDescent="0.2">
      <c r="A34" s="27">
        <f>IF(NOT(AND(TRIM($I34)&lt;&gt;"",ISNUMBER(VALUE(SUBSTITUTE($I34,"-",""))), IFERROR(SEARCH("-",$I34),0)&gt;0)), 1001, 0)</f>
        <v>1001</v>
      </c>
      <c r="B34" s="27"/>
      <c r="C34" s="42"/>
      <c r="D34" s="43">
        <v>8</v>
      </c>
      <c r="E34" s="25" t="s">
        <v>25</v>
      </c>
      <c r="I34" s="205"/>
      <c r="J34" s="205"/>
      <c r="K34" s="205"/>
      <c r="L34" s="205"/>
      <c r="M34" s="205"/>
      <c r="O34" s="53" t="s">
        <v>26</v>
      </c>
      <c r="P34" s="1"/>
      <c r="Q34" s="25" t="s">
        <v>27</v>
      </c>
      <c r="Y34" s="47"/>
      <c r="Z34" s="45"/>
    </row>
    <row r="35" spans="1:27" ht="20.100000000000001" customHeight="1" x14ac:dyDescent="0.2">
      <c r="A35" s="27"/>
      <c r="B35" s="27"/>
      <c r="C35" s="49"/>
      <c r="D35" s="46"/>
      <c r="E35" s="46"/>
      <c r="F35" s="46"/>
      <c r="G35" s="46"/>
      <c r="H35" s="46"/>
      <c r="I35" s="44"/>
      <c r="J35" s="48" t="s">
        <v>28</v>
      </c>
      <c r="K35" s="47"/>
      <c r="L35" s="47"/>
      <c r="M35" s="47"/>
      <c r="N35" s="47"/>
      <c r="O35" s="47"/>
      <c r="P35" s="47"/>
      <c r="Q35" s="47"/>
      <c r="R35" s="47"/>
      <c r="S35" s="47"/>
      <c r="T35" s="47"/>
      <c r="U35" s="47"/>
      <c r="V35" s="47"/>
      <c r="W35" s="47"/>
      <c r="X35" s="47"/>
      <c r="Y35" s="47"/>
      <c r="Z35" s="45"/>
    </row>
    <row r="36" spans="1:27" ht="20.100000000000001" customHeight="1" x14ac:dyDescent="0.2">
      <c r="A36" s="27">
        <f>IF(AND(TRIM($I36)&lt;&gt;"", NOT(AND(ISNUMBER(VALUE(SUBSTITUTE($I36,"-",""))), IFERROR(SEARCH("-",$I36),0)&gt;0))), 1001, 0)</f>
        <v>0</v>
      </c>
      <c r="B36" s="27"/>
      <c r="C36" s="42"/>
      <c r="D36" s="43">
        <v>9</v>
      </c>
      <c r="E36" s="25" t="s">
        <v>29</v>
      </c>
      <c r="I36" s="205"/>
      <c r="J36" s="205"/>
      <c r="K36" s="205"/>
      <c r="L36" s="205"/>
      <c r="M36" s="205"/>
      <c r="N36" s="47"/>
      <c r="O36" s="47"/>
      <c r="P36" s="47"/>
      <c r="Q36" s="47"/>
      <c r="R36" s="47"/>
      <c r="S36" s="47"/>
      <c r="T36" s="47"/>
      <c r="U36" s="47"/>
      <c r="V36" s="47"/>
      <c r="W36" s="47"/>
      <c r="X36" s="47"/>
      <c r="Y36" s="47"/>
      <c r="Z36" s="45"/>
    </row>
    <row r="37" spans="1:27" ht="20.100000000000001" customHeight="1" x14ac:dyDescent="0.2">
      <c r="A37" s="27"/>
      <c r="B37" s="27"/>
      <c r="C37" s="49"/>
      <c r="D37" s="46"/>
      <c r="E37" s="46"/>
      <c r="F37" s="46"/>
      <c r="G37" s="46"/>
      <c r="H37" s="46"/>
      <c r="I37" s="44"/>
      <c r="J37" s="48" t="s">
        <v>28</v>
      </c>
      <c r="K37" s="47"/>
      <c r="L37" s="47"/>
      <c r="M37" s="47"/>
      <c r="N37" s="47"/>
      <c r="O37" s="47"/>
      <c r="P37" s="47"/>
      <c r="Q37" s="47"/>
      <c r="R37" s="47"/>
      <c r="S37" s="47"/>
      <c r="T37" s="47"/>
      <c r="U37" s="47"/>
      <c r="V37" s="47"/>
      <c r="W37" s="47"/>
      <c r="X37" s="47"/>
      <c r="Y37" s="47"/>
      <c r="Z37" s="45"/>
    </row>
    <row r="38" spans="1:27" ht="20.100000000000001" customHeight="1" x14ac:dyDescent="0.2">
      <c r="A38" s="27">
        <f>IF(AND(TRIM($I38)&lt;&gt;"", NOT(IFERROR(SEARCH("@",$I38),0)&gt;0)), 1001, 0)</f>
        <v>0</v>
      </c>
      <c r="B38" s="27"/>
      <c r="C38" s="49"/>
      <c r="D38" s="43">
        <v>10</v>
      </c>
      <c r="E38" s="25" t="s">
        <v>30</v>
      </c>
      <c r="I38" s="205"/>
      <c r="J38" s="205"/>
      <c r="K38" s="205"/>
      <c r="L38" s="205"/>
      <c r="M38" s="205"/>
      <c r="N38" s="205"/>
      <c r="O38" s="205"/>
      <c r="P38" s="205"/>
      <c r="Q38" s="267"/>
      <c r="R38" s="205"/>
      <c r="S38" s="205"/>
      <c r="T38" s="205"/>
      <c r="U38" s="205"/>
      <c r="V38" s="205"/>
      <c r="W38" s="205"/>
      <c r="X38" s="205"/>
      <c r="Y38" s="205"/>
      <c r="Z38" s="45"/>
    </row>
    <row r="39" spans="1:27" ht="20.100000000000001" customHeight="1" x14ac:dyDescent="0.2">
      <c r="A39" s="27"/>
      <c r="B39" s="27"/>
      <c r="C39" s="49"/>
      <c r="D39" s="43"/>
      <c r="I39" s="44"/>
      <c r="J39" s="54" t="s">
        <v>309</v>
      </c>
      <c r="K39" s="55"/>
      <c r="L39" s="48"/>
      <c r="M39" s="48"/>
      <c r="N39" s="48"/>
      <c r="O39" s="48"/>
      <c r="P39" s="48"/>
      <c r="Q39" s="56"/>
      <c r="R39" s="48"/>
      <c r="S39" s="48"/>
      <c r="T39" s="48"/>
      <c r="U39" s="48"/>
      <c r="V39" s="48"/>
      <c r="W39" s="48"/>
      <c r="X39" s="48"/>
      <c r="Y39" s="48"/>
      <c r="Z39" s="46"/>
      <c r="AA39" s="57"/>
    </row>
    <row r="40" spans="1:27" ht="20.100000000000001" customHeight="1" x14ac:dyDescent="0.2">
      <c r="A40" s="27">
        <f>IF(AND($I40&lt;&gt;"一致する", $I40&lt;&gt;"一致しない"), 1001, 0)</f>
        <v>1001</v>
      </c>
      <c r="B40" s="27"/>
      <c r="C40" s="42"/>
      <c r="D40" s="43">
        <v>11</v>
      </c>
      <c r="E40" s="25" t="s">
        <v>31</v>
      </c>
      <c r="I40" s="205"/>
      <c r="J40" s="205"/>
      <c r="K40" s="205"/>
      <c r="L40" s="205"/>
      <c r="M40" s="205"/>
      <c r="N40" s="46"/>
      <c r="O40" s="46"/>
      <c r="P40" s="46"/>
      <c r="Q40" s="46"/>
      <c r="R40" s="46"/>
      <c r="S40" s="46"/>
      <c r="T40" s="46"/>
      <c r="U40" s="46"/>
      <c r="V40" s="46"/>
      <c r="W40" s="46"/>
      <c r="X40" s="46"/>
      <c r="Y40" s="46"/>
      <c r="Z40" s="45"/>
      <c r="AA40" s="46"/>
    </row>
    <row r="41" spans="1:27" ht="20.100000000000001" customHeight="1" x14ac:dyDescent="0.2">
      <c r="A41" s="27"/>
      <c r="B41" s="27"/>
      <c r="C41" s="49"/>
      <c r="D41" s="46"/>
      <c r="E41" s="46"/>
      <c r="F41" s="46"/>
      <c r="G41" s="46"/>
      <c r="H41" s="46"/>
      <c r="I41" s="52"/>
      <c r="J41" s="58" t="s">
        <v>61</v>
      </c>
      <c r="K41" s="48"/>
      <c r="L41" s="48"/>
      <c r="M41" s="48"/>
      <c r="N41" s="48"/>
      <c r="O41" s="48"/>
      <c r="P41" s="48"/>
      <c r="Q41" s="48"/>
      <c r="R41" s="48"/>
      <c r="S41" s="48"/>
      <c r="T41" s="48"/>
      <c r="U41" s="48"/>
      <c r="V41" s="48"/>
      <c r="W41" s="48"/>
      <c r="X41" s="48"/>
      <c r="Y41" s="48"/>
      <c r="Z41" s="59"/>
      <c r="AA41" s="46"/>
    </row>
    <row r="42" spans="1:27" ht="20.100000000000001" customHeight="1" x14ac:dyDescent="0.2">
      <c r="A42" s="27"/>
      <c r="B42" s="27"/>
      <c r="C42" s="60"/>
      <c r="D42" s="61"/>
      <c r="E42" s="61"/>
      <c r="F42" s="61"/>
      <c r="G42" s="61"/>
      <c r="H42" s="61"/>
      <c r="I42" s="62"/>
      <c r="J42" s="62"/>
      <c r="K42" s="63"/>
      <c r="L42" s="62"/>
      <c r="M42" s="62"/>
      <c r="N42" s="62"/>
      <c r="O42" s="62"/>
      <c r="P42" s="62"/>
      <c r="Q42" s="62"/>
      <c r="R42" s="62"/>
      <c r="S42" s="62"/>
      <c r="T42" s="62"/>
      <c r="U42" s="62"/>
      <c r="V42" s="62"/>
      <c r="W42" s="62"/>
      <c r="X42" s="62"/>
      <c r="Y42" s="62"/>
      <c r="Z42" s="64"/>
    </row>
    <row r="43" spans="1:27" ht="15" customHeight="1" x14ac:dyDescent="0.2">
      <c r="A43" s="27"/>
      <c r="B43" s="27"/>
      <c r="C43" s="46"/>
      <c r="D43" s="46"/>
      <c r="E43" s="46"/>
      <c r="F43" s="46"/>
      <c r="G43" s="46"/>
      <c r="H43" s="46"/>
      <c r="I43" s="65"/>
      <c r="J43" s="66"/>
      <c r="K43" s="66"/>
      <c r="L43" s="66"/>
      <c r="M43" s="66"/>
      <c r="N43" s="66"/>
      <c r="O43" s="66"/>
      <c r="P43" s="66"/>
      <c r="Q43" s="66"/>
      <c r="R43" s="66"/>
      <c r="S43" s="66"/>
      <c r="T43" s="66"/>
      <c r="U43" s="66"/>
      <c r="V43" s="66"/>
      <c r="W43" s="66"/>
      <c r="X43" s="66"/>
      <c r="Y43" s="66"/>
      <c r="Z43" s="46"/>
    </row>
    <row r="44" spans="1:27" ht="15.75" hidden="1" customHeight="1" x14ac:dyDescent="0.2">
      <c r="A44" s="27"/>
      <c r="B44" s="27"/>
      <c r="C44" s="46"/>
      <c r="D44" s="46"/>
      <c r="E44" s="46"/>
      <c r="F44" s="46"/>
      <c r="G44" s="46"/>
      <c r="H44" s="46"/>
      <c r="I44" s="66"/>
      <c r="J44" s="46"/>
      <c r="K44" s="46"/>
      <c r="L44" s="46"/>
      <c r="M44" s="46"/>
      <c r="N44" s="46"/>
      <c r="O44" s="46"/>
      <c r="P44" s="46"/>
      <c r="Q44" s="46"/>
      <c r="R44" s="46"/>
      <c r="S44" s="46"/>
      <c r="T44" s="46"/>
      <c r="U44" s="46"/>
      <c r="V44" s="46"/>
      <c r="W44" s="46"/>
      <c r="X44" s="46"/>
      <c r="Y44" s="46"/>
      <c r="Z44" s="46"/>
    </row>
    <row r="45" spans="1:27" ht="15.75" hidden="1" customHeight="1" x14ac:dyDescent="0.2">
      <c r="A45" s="27"/>
      <c r="B45" s="27"/>
      <c r="C45" s="46"/>
      <c r="D45" s="46"/>
      <c r="E45" s="46"/>
      <c r="F45" s="46"/>
      <c r="G45" s="46"/>
      <c r="H45" s="46"/>
      <c r="I45" s="66"/>
      <c r="J45" s="46"/>
      <c r="K45" s="46"/>
      <c r="L45" s="46"/>
      <c r="M45" s="46"/>
      <c r="N45" s="46"/>
      <c r="O45" s="46"/>
      <c r="P45" s="46"/>
      <c r="Q45" s="46"/>
      <c r="R45" s="46"/>
      <c r="S45" s="46"/>
      <c r="T45" s="46"/>
      <c r="U45" s="46"/>
      <c r="V45" s="46"/>
      <c r="W45" s="46"/>
      <c r="X45" s="46"/>
      <c r="Y45" s="46"/>
      <c r="Z45" s="46"/>
    </row>
    <row r="46" spans="1:27" ht="15.75" hidden="1" customHeight="1" x14ac:dyDescent="0.2">
      <c r="A46" s="27"/>
      <c r="B46" s="27"/>
      <c r="C46" s="46"/>
      <c r="D46" s="46"/>
      <c r="E46" s="46"/>
      <c r="F46" s="46"/>
      <c r="G46" s="46"/>
      <c r="H46" s="46"/>
      <c r="I46" s="66"/>
      <c r="J46" s="46"/>
      <c r="K46" s="46"/>
      <c r="L46" s="46"/>
      <c r="M46" s="46"/>
      <c r="N46" s="46"/>
      <c r="O46" s="46"/>
      <c r="P46" s="46"/>
      <c r="Q46" s="46"/>
      <c r="R46" s="46"/>
      <c r="S46" s="46"/>
      <c r="T46" s="46"/>
      <c r="U46" s="46"/>
      <c r="V46" s="46"/>
      <c r="W46" s="46"/>
      <c r="X46" s="46"/>
      <c r="Y46" s="46"/>
      <c r="Z46" s="46"/>
    </row>
    <row r="47" spans="1:27" ht="15.75" hidden="1" customHeight="1" x14ac:dyDescent="0.2">
      <c r="A47" s="27"/>
      <c r="B47" s="27"/>
      <c r="C47" s="46"/>
      <c r="D47" s="46"/>
      <c r="E47" s="46"/>
      <c r="F47" s="46"/>
      <c r="G47" s="46"/>
      <c r="H47" s="46"/>
      <c r="I47" s="66"/>
      <c r="J47" s="46"/>
      <c r="K47" s="46"/>
      <c r="L47" s="46"/>
      <c r="M47" s="46"/>
      <c r="N47" s="46"/>
      <c r="O47" s="46"/>
      <c r="P47" s="46"/>
      <c r="Q47" s="46"/>
      <c r="R47" s="46"/>
      <c r="S47" s="46"/>
      <c r="T47" s="46"/>
      <c r="U47" s="46"/>
      <c r="V47" s="46"/>
      <c r="W47" s="46"/>
      <c r="X47" s="46"/>
      <c r="Y47" s="46"/>
      <c r="Z47" s="46"/>
    </row>
    <row r="48" spans="1:27" ht="15.75" hidden="1" customHeight="1" x14ac:dyDescent="0.2">
      <c r="A48" s="27"/>
      <c r="B48" s="27"/>
      <c r="C48" s="46"/>
      <c r="D48" s="46"/>
      <c r="E48" s="46"/>
      <c r="F48" s="46"/>
      <c r="G48" s="46"/>
      <c r="H48" s="46"/>
      <c r="I48" s="66"/>
      <c r="J48" s="46"/>
      <c r="K48" s="46"/>
      <c r="L48" s="46"/>
      <c r="M48" s="46"/>
      <c r="N48" s="46"/>
      <c r="O48" s="46"/>
      <c r="P48" s="46"/>
      <c r="Q48" s="46"/>
      <c r="R48" s="46"/>
      <c r="S48" s="46"/>
      <c r="T48" s="46"/>
      <c r="U48" s="46"/>
      <c r="V48" s="46"/>
      <c r="W48" s="46"/>
      <c r="X48" s="46"/>
      <c r="Y48" s="46"/>
      <c r="Z48" s="46"/>
    </row>
    <row r="49" spans="1:26" ht="15.75" hidden="1" customHeight="1" x14ac:dyDescent="0.2">
      <c r="A49" s="27"/>
      <c r="B49" s="27"/>
      <c r="C49" s="46"/>
      <c r="D49" s="46"/>
      <c r="E49" s="46"/>
      <c r="F49" s="46"/>
      <c r="G49" s="46"/>
      <c r="H49" s="46"/>
      <c r="I49" s="66"/>
      <c r="J49" s="46"/>
      <c r="K49" s="46"/>
      <c r="L49" s="46"/>
      <c r="M49" s="46"/>
      <c r="N49" s="46"/>
      <c r="O49" s="46"/>
      <c r="P49" s="46"/>
      <c r="Q49" s="46"/>
      <c r="R49" s="46"/>
      <c r="S49" s="46"/>
      <c r="T49" s="46"/>
      <c r="U49" s="46"/>
      <c r="V49" s="46"/>
      <c r="W49" s="46"/>
      <c r="X49" s="46"/>
      <c r="Y49" s="46"/>
      <c r="Z49" s="46"/>
    </row>
    <row r="50" spans="1:26" ht="15.75" hidden="1" customHeight="1" x14ac:dyDescent="0.2">
      <c r="A50" s="27"/>
      <c r="B50" s="27"/>
      <c r="C50" s="46"/>
      <c r="D50" s="46"/>
      <c r="E50" s="46"/>
      <c r="F50" s="46"/>
      <c r="G50" s="46"/>
      <c r="H50" s="46"/>
      <c r="I50" s="66"/>
      <c r="J50" s="46"/>
      <c r="K50" s="46"/>
      <c r="L50" s="46"/>
      <c r="M50" s="46"/>
      <c r="N50" s="46"/>
      <c r="O50" s="46"/>
      <c r="P50" s="46"/>
      <c r="Q50" s="46"/>
      <c r="R50" s="46"/>
      <c r="S50" s="46"/>
      <c r="T50" s="46"/>
      <c r="U50" s="46"/>
      <c r="V50" s="46"/>
      <c r="W50" s="46"/>
      <c r="X50" s="46"/>
      <c r="Y50" s="46"/>
      <c r="Z50" s="46"/>
    </row>
    <row r="51" spans="1:26" ht="15.75" hidden="1" customHeight="1" x14ac:dyDescent="0.2">
      <c r="A51" s="27"/>
      <c r="B51" s="27"/>
      <c r="C51" s="46"/>
      <c r="D51" s="46"/>
      <c r="E51" s="46"/>
      <c r="F51" s="46"/>
      <c r="G51" s="46"/>
      <c r="H51" s="46"/>
      <c r="I51" s="66"/>
      <c r="J51" s="46"/>
      <c r="K51" s="46"/>
      <c r="L51" s="46"/>
      <c r="M51" s="46"/>
      <c r="N51" s="46"/>
      <c r="O51" s="46"/>
      <c r="P51" s="46"/>
      <c r="Q51" s="46"/>
      <c r="R51" s="46"/>
      <c r="S51" s="46"/>
      <c r="T51" s="46"/>
      <c r="U51" s="46"/>
      <c r="V51" s="46"/>
      <c r="W51" s="46"/>
      <c r="X51" s="46"/>
      <c r="Y51" s="46"/>
      <c r="Z51" s="46"/>
    </row>
    <row r="52" spans="1:26" ht="15.75" hidden="1" customHeight="1" x14ac:dyDescent="0.2">
      <c r="A52" s="27"/>
      <c r="B52" s="27"/>
      <c r="C52" s="46"/>
      <c r="D52" s="46"/>
      <c r="E52" s="46"/>
      <c r="F52" s="46"/>
      <c r="G52" s="46"/>
      <c r="H52" s="46"/>
      <c r="I52" s="66"/>
      <c r="J52" s="46"/>
      <c r="K52" s="46"/>
      <c r="L52" s="46"/>
      <c r="M52" s="46"/>
      <c r="N52" s="46"/>
      <c r="O52" s="46"/>
      <c r="P52" s="46"/>
      <c r="Q52" s="46"/>
      <c r="R52" s="46"/>
      <c r="S52" s="46"/>
      <c r="T52" s="46"/>
      <c r="U52" s="46"/>
      <c r="V52" s="46"/>
      <c r="W52" s="46"/>
      <c r="X52" s="46"/>
      <c r="Y52" s="46"/>
      <c r="Z52" s="46"/>
    </row>
    <row r="53" spans="1:26" ht="15.75" hidden="1" customHeight="1" x14ac:dyDescent="0.2">
      <c r="A53" s="27"/>
      <c r="B53" s="27"/>
      <c r="C53" s="46"/>
      <c r="D53" s="46"/>
      <c r="E53" s="46"/>
      <c r="F53" s="46"/>
      <c r="G53" s="46"/>
      <c r="H53" s="46"/>
      <c r="I53" s="66"/>
      <c r="J53" s="46"/>
      <c r="K53" s="46"/>
      <c r="L53" s="46"/>
      <c r="M53" s="46"/>
      <c r="N53" s="46"/>
      <c r="O53" s="46"/>
      <c r="P53" s="46"/>
      <c r="Q53" s="46"/>
      <c r="R53" s="46"/>
      <c r="S53" s="46"/>
      <c r="T53" s="46"/>
      <c r="U53" s="46"/>
      <c r="V53" s="46"/>
      <c r="W53" s="46"/>
      <c r="X53" s="46"/>
      <c r="Y53" s="46"/>
      <c r="Z53" s="46"/>
    </row>
    <row r="54" spans="1:26" ht="15.75" hidden="1" customHeight="1" x14ac:dyDescent="0.2">
      <c r="A54" s="27"/>
      <c r="B54" s="27"/>
      <c r="C54" s="46"/>
      <c r="D54" s="46"/>
      <c r="E54" s="46"/>
      <c r="F54" s="46"/>
      <c r="G54" s="46"/>
      <c r="H54" s="46"/>
      <c r="I54" s="66"/>
      <c r="J54" s="46"/>
      <c r="K54" s="46"/>
      <c r="L54" s="46"/>
      <c r="M54" s="46"/>
      <c r="N54" s="46"/>
      <c r="O54" s="46"/>
      <c r="P54" s="46"/>
      <c r="Q54" s="46"/>
      <c r="R54" s="46"/>
      <c r="S54" s="46"/>
      <c r="T54" s="46"/>
      <c r="U54" s="46"/>
      <c r="V54" s="46"/>
      <c r="W54" s="46"/>
      <c r="X54" s="46"/>
      <c r="Y54" s="46"/>
      <c r="Z54" s="46"/>
    </row>
    <row r="55" spans="1:26" ht="15.75" hidden="1" customHeight="1" x14ac:dyDescent="0.2">
      <c r="A55" s="27"/>
      <c r="B55" s="27"/>
      <c r="C55" s="46"/>
      <c r="D55" s="46"/>
      <c r="E55" s="46"/>
      <c r="F55" s="46"/>
      <c r="G55" s="46"/>
      <c r="H55" s="46"/>
      <c r="I55" s="66"/>
      <c r="J55" s="46"/>
      <c r="K55" s="46"/>
      <c r="L55" s="46"/>
      <c r="M55" s="46"/>
      <c r="N55" s="46"/>
      <c r="O55" s="46"/>
      <c r="P55" s="46"/>
      <c r="Q55" s="46"/>
      <c r="R55" s="46"/>
      <c r="S55" s="46"/>
      <c r="T55" s="46"/>
      <c r="U55" s="46"/>
      <c r="V55" s="46"/>
      <c r="W55" s="46"/>
      <c r="X55" s="46"/>
      <c r="Y55" s="46"/>
      <c r="Z55" s="46"/>
    </row>
    <row r="56" spans="1:26" ht="15.75" hidden="1" customHeight="1" x14ac:dyDescent="0.2">
      <c r="A56" s="27"/>
      <c r="B56" s="27"/>
      <c r="C56" s="46"/>
      <c r="D56" s="46"/>
      <c r="E56" s="46"/>
      <c r="F56" s="46"/>
      <c r="G56" s="46"/>
      <c r="H56" s="46"/>
      <c r="I56" s="66"/>
      <c r="J56" s="46"/>
      <c r="K56" s="46"/>
      <c r="L56" s="46"/>
      <c r="M56" s="46"/>
      <c r="N56" s="46"/>
      <c r="O56" s="46"/>
      <c r="P56" s="46"/>
      <c r="Q56" s="46"/>
      <c r="R56" s="46"/>
      <c r="S56" s="46"/>
      <c r="T56" s="46"/>
      <c r="U56" s="46"/>
      <c r="V56" s="46"/>
      <c r="W56" s="46"/>
      <c r="X56" s="46"/>
      <c r="Y56" s="46"/>
      <c r="Z56" s="46"/>
    </row>
    <row r="57" spans="1:26" ht="15.75" hidden="1" customHeight="1" x14ac:dyDescent="0.2">
      <c r="A57" s="27"/>
      <c r="B57" s="27"/>
      <c r="C57" s="46"/>
      <c r="D57" s="46"/>
      <c r="E57" s="46"/>
      <c r="F57" s="46"/>
      <c r="G57" s="46"/>
      <c r="H57" s="46"/>
      <c r="I57" s="66"/>
      <c r="J57" s="46"/>
      <c r="K57" s="46"/>
      <c r="L57" s="46"/>
      <c r="M57" s="46"/>
      <c r="N57" s="46"/>
      <c r="O57" s="46"/>
      <c r="P57" s="46"/>
      <c r="Q57" s="46"/>
      <c r="R57" s="46"/>
      <c r="S57" s="46"/>
      <c r="T57" s="46"/>
      <c r="U57" s="46"/>
      <c r="V57" s="46"/>
      <c r="W57" s="46"/>
      <c r="X57" s="46"/>
      <c r="Y57" s="46"/>
      <c r="Z57" s="46"/>
    </row>
    <row r="58" spans="1:26" ht="15.75" hidden="1" customHeight="1" x14ac:dyDescent="0.2">
      <c r="A58" s="27"/>
      <c r="B58" s="27"/>
      <c r="C58" s="46"/>
      <c r="D58" s="46"/>
      <c r="E58" s="46"/>
      <c r="F58" s="46"/>
      <c r="G58" s="46"/>
      <c r="H58" s="46"/>
      <c r="I58" s="66"/>
      <c r="J58" s="46"/>
      <c r="K58" s="46"/>
      <c r="L58" s="46"/>
      <c r="M58" s="46"/>
      <c r="N58" s="46"/>
      <c r="O58" s="46"/>
      <c r="P58" s="46"/>
      <c r="Q58" s="46"/>
      <c r="R58" s="46"/>
      <c r="S58" s="46"/>
      <c r="T58" s="46"/>
      <c r="U58" s="46"/>
      <c r="V58" s="46"/>
      <c r="W58" s="46"/>
      <c r="X58" s="46"/>
      <c r="Y58" s="46"/>
      <c r="Z58" s="46"/>
    </row>
    <row r="59" spans="1:26" ht="15" customHeight="1" x14ac:dyDescent="0.2">
      <c r="A59" s="27"/>
      <c r="B59" s="27"/>
      <c r="C59" s="46"/>
      <c r="D59" s="46"/>
      <c r="E59" s="46"/>
      <c r="F59" s="46"/>
      <c r="G59" s="46"/>
      <c r="H59" s="46"/>
      <c r="I59" s="66"/>
      <c r="J59" s="46"/>
      <c r="K59" s="46"/>
      <c r="L59" s="46"/>
      <c r="M59" s="46"/>
      <c r="N59" s="46"/>
      <c r="O59" s="46"/>
      <c r="P59" s="46"/>
      <c r="Q59" s="46"/>
      <c r="R59" s="46"/>
      <c r="S59" s="46"/>
      <c r="T59" s="46"/>
      <c r="U59" s="46"/>
      <c r="V59" s="46"/>
      <c r="W59" s="46"/>
      <c r="X59" s="46"/>
      <c r="Y59" s="46"/>
      <c r="Z59" s="46"/>
    </row>
    <row r="60" spans="1:26" ht="20.100000000000001" customHeight="1" x14ac:dyDescent="0.2">
      <c r="A60" s="27"/>
      <c r="B60" s="27"/>
      <c r="C60" s="243" t="s">
        <v>32</v>
      </c>
      <c r="D60" s="244"/>
      <c r="E60" s="244"/>
      <c r="F60" s="244"/>
      <c r="G60" s="244"/>
      <c r="H60" s="245"/>
      <c r="I60" s="67"/>
    </row>
    <row r="61" spans="1:26" ht="15" customHeight="1" x14ac:dyDescent="0.2">
      <c r="A61" s="27"/>
      <c r="B61" s="27"/>
      <c r="C61" s="38"/>
      <c r="D61" s="39"/>
      <c r="E61" s="39"/>
      <c r="F61" s="39"/>
      <c r="G61" s="39"/>
      <c r="H61" s="39"/>
      <c r="I61" s="40"/>
      <c r="J61" s="40"/>
      <c r="K61" s="40"/>
      <c r="L61" s="40"/>
      <c r="M61" s="40"/>
      <c r="N61" s="40"/>
      <c r="O61" s="40"/>
      <c r="P61" s="40"/>
      <c r="Q61" s="40"/>
      <c r="R61" s="40"/>
      <c r="S61" s="40"/>
      <c r="T61" s="40"/>
      <c r="U61" s="40"/>
      <c r="V61" s="40"/>
      <c r="W61" s="40"/>
      <c r="X61" s="40"/>
      <c r="Y61" s="40"/>
      <c r="Z61" s="41"/>
    </row>
    <row r="62" spans="1:26" ht="20.100000000000001" customHeight="1" x14ac:dyDescent="0.2">
      <c r="A62" s="27"/>
      <c r="B62" s="27"/>
      <c r="C62" s="38"/>
      <c r="D62" s="68" t="s">
        <v>33</v>
      </c>
      <c r="E62" s="68"/>
      <c r="F62" s="68"/>
      <c r="G62" s="68"/>
      <c r="H62" s="68"/>
      <c r="I62" s="68"/>
      <c r="J62" s="68"/>
      <c r="K62" s="68"/>
      <c r="L62" s="68"/>
      <c r="M62" s="68"/>
      <c r="N62" s="68"/>
      <c r="O62" s="68"/>
      <c r="P62" s="68"/>
      <c r="Q62" s="68"/>
      <c r="R62" s="68"/>
      <c r="S62" s="68"/>
      <c r="T62" s="68"/>
      <c r="U62" s="68"/>
      <c r="V62" s="68"/>
      <c r="W62" s="68"/>
      <c r="X62" s="68"/>
      <c r="Y62" s="68"/>
      <c r="Z62" s="45"/>
    </row>
    <row r="63" spans="1:26" ht="20.100000000000001" customHeight="1" x14ac:dyDescent="0.2">
      <c r="A63" s="27">
        <f>IF(AND($I63&lt;&gt;"しない", $I63&lt;&gt;"する"), 1001, 0)</f>
        <v>1001</v>
      </c>
      <c r="B63" s="27"/>
      <c r="C63" s="42"/>
      <c r="D63" s="43">
        <v>1</v>
      </c>
      <c r="E63" s="46" t="s">
        <v>34</v>
      </c>
      <c r="F63" s="46"/>
      <c r="G63" s="46"/>
      <c r="H63" s="46"/>
      <c r="I63" s="205"/>
      <c r="J63" s="205"/>
      <c r="K63" s="205"/>
      <c r="L63" s="205"/>
      <c r="M63" s="205"/>
      <c r="N63" s="46"/>
      <c r="O63" s="46"/>
      <c r="P63" s="46"/>
      <c r="Q63" s="46"/>
      <c r="R63" s="46"/>
      <c r="S63" s="46"/>
      <c r="T63" s="46"/>
      <c r="U63" s="46"/>
      <c r="V63" s="46"/>
      <c r="W63" s="46"/>
      <c r="X63" s="46"/>
      <c r="Y63" s="46"/>
      <c r="Z63" s="45"/>
    </row>
    <row r="64" spans="1:26" ht="20.100000000000001" customHeight="1" x14ac:dyDescent="0.2">
      <c r="A64" s="27"/>
      <c r="B64" s="27"/>
      <c r="C64" s="42"/>
      <c r="D64" s="46"/>
      <c r="E64" s="46"/>
      <c r="F64" s="46"/>
      <c r="G64" s="46"/>
      <c r="H64" s="46"/>
      <c r="I64" s="52"/>
      <c r="J64" s="48" t="s">
        <v>13</v>
      </c>
      <c r="K64" s="47"/>
      <c r="L64" s="47"/>
      <c r="M64" s="47"/>
      <c r="N64" s="47"/>
      <c r="O64" s="47"/>
      <c r="P64" s="47"/>
      <c r="Q64" s="47"/>
      <c r="R64" s="47"/>
      <c r="S64" s="47"/>
      <c r="T64" s="47"/>
      <c r="U64" s="47"/>
      <c r="V64" s="47"/>
      <c r="W64" s="47"/>
      <c r="X64" s="47"/>
      <c r="Y64" s="47"/>
      <c r="Z64" s="45"/>
    </row>
    <row r="65" spans="1:26" ht="20.100000000000001" hidden="1" customHeight="1" x14ac:dyDescent="0.2">
      <c r="A65" s="27"/>
      <c r="B65" s="27"/>
      <c r="C65" s="42"/>
      <c r="D65" s="46"/>
      <c r="E65" s="46"/>
      <c r="F65" s="46"/>
      <c r="G65" s="46"/>
      <c r="H65" s="46"/>
      <c r="I65" s="52"/>
      <c r="J65" s="47"/>
      <c r="K65" s="47"/>
      <c r="L65" s="47"/>
      <c r="M65" s="47"/>
      <c r="N65" s="47"/>
      <c r="O65" s="47"/>
      <c r="P65" s="47"/>
      <c r="Q65" s="47"/>
      <c r="R65" s="47"/>
      <c r="S65" s="47"/>
      <c r="T65" s="47"/>
      <c r="U65" s="47"/>
      <c r="V65" s="47"/>
      <c r="W65" s="47"/>
      <c r="X65" s="47"/>
      <c r="Y65" s="47"/>
      <c r="Z65" s="45"/>
    </row>
    <row r="66" spans="1:26" ht="20.100000000000001" hidden="1" customHeight="1" x14ac:dyDescent="0.2">
      <c r="A66" s="27"/>
      <c r="B66" s="27"/>
      <c r="C66" s="42"/>
      <c r="D66" s="46"/>
      <c r="E66" s="46"/>
      <c r="F66" s="46"/>
      <c r="G66" s="46"/>
      <c r="H66" s="46"/>
      <c r="I66" s="52"/>
      <c r="J66" s="47"/>
      <c r="K66" s="47"/>
      <c r="L66" s="47"/>
      <c r="M66" s="47"/>
      <c r="N66" s="47"/>
      <c r="O66" s="47"/>
      <c r="P66" s="47"/>
      <c r="Q66" s="47"/>
      <c r="R66" s="47"/>
      <c r="S66" s="47"/>
      <c r="T66" s="47"/>
      <c r="U66" s="47"/>
      <c r="V66" s="47"/>
      <c r="W66" s="47"/>
      <c r="X66" s="47"/>
      <c r="Y66" s="47"/>
      <c r="Z66" s="45"/>
    </row>
    <row r="67" spans="1:26" ht="20.100000000000001" hidden="1" customHeight="1" x14ac:dyDescent="0.2">
      <c r="A67" s="27"/>
      <c r="B67" s="27"/>
      <c r="C67" s="42"/>
      <c r="D67" s="46"/>
      <c r="E67" s="46"/>
      <c r="F67" s="46"/>
      <c r="G67" s="46"/>
      <c r="H67" s="46"/>
      <c r="I67" s="52"/>
      <c r="J67" s="47"/>
      <c r="K67" s="47"/>
      <c r="L67" s="47"/>
      <c r="M67" s="47"/>
      <c r="N67" s="47"/>
      <c r="O67" s="47"/>
      <c r="P67" s="47"/>
      <c r="Q67" s="47"/>
      <c r="R67" s="47"/>
      <c r="S67" s="47"/>
      <c r="T67" s="47"/>
      <c r="U67" s="47"/>
      <c r="V67" s="47"/>
      <c r="W67" s="47"/>
      <c r="X67" s="47"/>
      <c r="Y67" s="47"/>
      <c r="Z67" s="45"/>
    </row>
    <row r="68" spans="1:26" ht="20.100000000000001" hidden="1" customHeight="1" x14ac:dyDescent="0.2">
      <c r="A68" s="27"/>
      <c r="B68" s="27"/>
      <c r="C68" s="42"/>
      <c r="D68" s="46"/>
      <c r="E68" s="46"/>
      <c r="F68" s="46"/>
      <c r="G68" s="46"/>
      <c r="H68" s="46"/>
      <c r="I68" s="52"/>
      <c r="J68" s="47"/>
      <c r="K68" s="47"/>
      <c r="L68" s="47"/>
      <c r="M68" s="47"/>
      <c r="N68" s="47"/>
      <c r="O68" s="47"/>
      <c r="P68" s="47"/>
      <c r="Q68" s="47"/>
      <c r="R68" s="47"/>
      <c r="S68" s="47"/>
      <c r="T68" s="47"/>
      <c r="U68" s="47"/>
      <c r="V68" s="47"/>
      <c r="W68" s="47"/>
      <c r="X68" s="47"/>
      <c r="Y68" s="47"/>
      <c r="Z68" s="45"/>
    </row>
    <row r="69" spans="1:26" ht="20.100000000000001" customHeight="1" x14ac:dyDescent="0.2">
      <c r="A69" s="27">
        <f>IF(OR(AND($I63="する",TRIM($I69)=""),AND($I63="しない",NOT(ISBLANK($I69)))), 1001, 0)</f>
        <v>0</v>
      </c>
      <c r="B69" s="27"/>
      <c r="C69" s="42"/>
      <c r="D69" s="43">
        <v>2</v>
      </c>
      <c r="E69" s="25" t="s">
        <v>17</v>
      </c>
      <c r="I69" s="261"/>
      <c r="J69" s="262"/>
      <c r="K69" s="262"/>
      <c r="L69" s="262"/>
      <c r="M69" s="262"/>
      <c r="N69" s="46"/>
      <c r="O69" s="46"/>
      <c r="P69" s="46"/>
      <c r="Q69" s="46"/>
      <c r="R69" s="46"/>
      <c r="S69" s="46"/>
      <c r="T69" s="46"/>
      <c r="U69" s="46"/>
      <c r="V69" s="46"/>
      <c r="W69" s="46"/>
      <c r="X69" s="46"/>
      <c r="Y69" s="46"/>
      <c r="Z69" s="45"/>
    </row>
    <row r="70" spans="1:26" ht="20.100000000000001" customHeight="1" x14ac:dyDescent="0.2">
      <c r="A70" s="27"/>
      <c r="B70" s="27"/>
      <c r="C70" s="42"/>
      <c r="D70" s="43"/>
      <c r="E70" s="46"/>
      <c r="F70" s="46"/>
      <c r="G70" s="46"/>
      <c r="H70" s="46"/>
      <c r="I70" s="44"/>
      <c r="J70" s="48" t="s">
        <v>302</v>
      </c>
      <c r="K70" s="47"/>
      <c r="L70" s="47"/>
      <c r="M70" s="47"/>
      <c r="N70" s="47"/>
      <c r="O70" s="47"/>
      <c r="P70" s="47"/>
      <c r="Q70" s="47"/>
      <c r="R70" s="47"/>
      <c r="S70" s="47"/>
      <c r="T70" s="47"/>
      <c r="U70" s="47"/>
      <c r="V70" s="47"/>
      <c r="W70" s="47"/>
      <c r="X70" s="47"/>
      <c r="Y70" s="47"/>
      <c r="Z70" s="45"/>
    </row>
    <row r="71" spans="1:26" ht="20.100000000000001" customHeight="1" x14ac:dyDescent="0.2">
      <c r="A71" s="27">
        <f>IF(OR(AND($I63="する",AND($I71&lt;&gt;"", OR(ISERROR(FIND("@"&amp;LEFT($I71,3)&amp;"@", 都道府県3))=FALSE, ISERROR(FIND("@"&amp;LEFT($I71,4)&amp;"@",都道府県4))=FALSE))=FALSE),AND($I63="しない",NOT(ISBLANK($I71)))), 1001, 0)</f>
        <v>0</v>
      </c>
      <c r="B71" s="27"/>
      <c r="C71" s="42"/>
      <c r="D71" s="43">
        <v>3</v>
      </c>
      <c r="E71" s="25" t="s">
        <v>18</v>
      </c>
      <c r="I71" s="263"/>
      <c r="J71" s="263"/>
      <c r="K71" s="263"/>
      <c r="L71" s="263"/>
      <c r="M71" s="263"/>
      <c r="N71" s="263"/>
      <c r="O71" s="263"/>
      <c r="P71" s="263"/>
      <c r="Q71" s="264"/>
      <c r="R71" s="263"/>
      <c r="S71" s="263"/>
      <c r="T71" s="263"/>
      <c r="U71" s="263"/>
      <c r="V71" s="263"/>
      <c r="W71" s="263"/>
      <c r="X71" s="263"/>
      <c r="Y71" s="263"/>
      <c r="Z71" s="45"/>
    </row>
    <row r="72" spans="1:26" ht="20.100000000000001" customHeight="1" x14ac:dyDescent="0.2">
      <c r="A72" s="27"/>
      <c r="B72" s="27"/>
      <c r="C72" s="42"/>
      <c r="D72" s="43"/>
      <c r="E72" s="46"/>
      <c r="F72" s="46"/>
      <c r="G72" s="46"/>
      <c r="H72" s="46"/>
      <c r="I72" s="44"/>
      <c r="J72" s="48" t="s">
        <v>19</v>
      </c>
      <c r="K72" s="47"/>
      <c r="L72" s="47"/>
      <c r="M72" s="47"/>
      <c r="N72" s="47"/>
      <c r="O72" s="47"/>
      <c r="P72" s="47"/>
      <c r="Q72" s="47"/>
      <c r="R72" s="47"/>
      <c r="S72" s="47"/>
      <c r="T72" s="47"/>
      <c r="U72" s="47"/>
      <c r="V72" s="47"/>
      <c r="W72" s="47"/>
      <c r="X72" s="47"/>
      <c r="Y72" s="47"/>
      <c r="Z72" s="45"/>
    </row>
    <row r="73" spans="1:26" ht="20.100000000000001" customHeight="1" x14ac:dyDescent="0.2">
      <c r="A73" s="27">
        <f>IF(OR(AND($I63="する",TRIM($I73)=""),AND($I63="しない",NOT(ISBLANK($I73)))), 1001, 0)</f>
        <v>0</v>
      </c>
      <c r="B73" s="27"/>
      <c r="C73" s="42"/>
      <c r="D73" s="43">
        <v>4</v>
      </c>
      <c r="E73" s="25" t="s">
        <v>45</v>
      </c>
      <c r="I73" s="205"/>
      <c r="J73" s="205"/>
      <c r="K73" s="205"/>
      <c r="L73" s="205"/>
      <c r="M73" s="205"/>
      <c r="N73" s="205"/>
      <c r="O73" s="205"/>
      <c r="P73" s="205"/>
      <c r="Q73" s="253"/>
      <c r="R73" s="205"/>
      <c r="S73" s="205"/>
      <c r="T73" s="205"/>
      <c r="U73" s="205"/>
      <c r="V73" s="205"/>
      <c r="W73" s="205"/>
      <c r="X73" s="205"/>
      <c r="Y73" s="205"/>
      <c r="Z73" s="45"/>
    </row>
    <row r="74" spans="1:26" ht="30" customHeight="1" x14ac:dyDescent="0.2">
      <c r="A74" s="27"/>
      <c r="B74" s="27"/>
      <c r="C74" s="49"/>
      <c r="D74" s="46"/>
      <c r="I74" s="44"/>
      <c r="J74" s="260" t="s">
        <v>242</v>
      </c>
      <c r="K74" s="260"/>
      <c r="L74" s="260"/>
      <c r="M74" s="260"/>
      <c r="N74" s="260"/>
      <c r="O74" s="260"/>
      <c r="P74" s="260"/>
      <c r="Q74" s="260"/>
      <c r="R74" s="260"/>
      <c r="S74" s="260"/>
      <c r="T74" s="260"/>
      <c r="U74" s="260"/>
      <c r="V74" s="260"/>
      <c r="W74" s="260"/>
      <c r="X74" s="260"/>
      <c r="Y74" s="260"/>
      <c r="Z74" s="45"/>
    </row>
    <row r="75" spans="1:26" ht="20.100000000000001" customHeight="1" x14ac:dyDescent="0.2">
      <c r="A75" s="27">
        <f>IF(OR(AND($I63="する",TRIM($I75)=""),AND($I63="しない",NOT(ISBLANK($I75)))), 1001, 0)</f>
        <v>0</v>
      </c>
      <c r="B75" s="27"/>
      <c r="C75" s="42"/>
      <c r="D75" s="43">
        <v>5</v>
      </c>
      <c r="E75" s="25" t="s">
        <v>20</v>
      </c>
      <c r="I75" s="205"/>
      <c r="J75" s="205"/>
      <c r="K75" s="205"/>
      <c r="L75" s="205"/>
      <c r="M75" s="205"/>
      <c r="N75" s="205"/>
      <c r="O75" s="205"/>
      <c r="P75" s="205"/>
      <c r="Q75" s="205"/>
      <c r="R75" s="205"/>
      <c r="S75" s="205"/>
      <c r="T75" s="205"/>
      <c r="U75" s="205"/>
      <c r="V75" s="205"/>
      <c r="W75" s="205"/>
      <c r="X75" s="205"/>
      <c r="Y75" s="205"/>
      <c r="Z75" s="45"/>
    </row>
    <row r="76" spans="1:26" ht="30" customHeight="1" x14ac:dyDescent="0.2">
      <c r="A76" s="27"/>
      <c r="B76" s="27"/>
      <c r="C76" s="49"/>
      <c r="D76" s="46"/>
      <c r="E76" s="46"/>
      <c r="F76" s="46"/>
      <c r="G76" s="46"/>
      <c r="H76" s="46"/>
      <c r="I76" s="44"/>
      <c r="J76" s="260" t="s">
        <v>243</v>
      </c>
      <c r="K76" s="260"/>
      <c r="L76" s="260"/>
      <c r="M76" s="260"/>
      <c r="N76" s="260"/>
      <c r="O76" s="260"/>
      <c r="P76" s="260"/>
      <c r="Q76" s="260"/>
      <c r="R76" s="260"/>
      <c r="S76" s="260"/>
      <c r="T76" s="260"/>
      <c r="U76" s="260"/>
      <c r="V76" s="260"/>
      <c r="W76" s="260"/>
      <c r="X76" s="260"/>
      <c r="Y76" s="260"/>
      <c r="Z76" s="45"/>
    </row>
    <row r="77" spans="1:26" ht="20.100000000000001" customHeight="1" x14ac:dyDescent="0.2">
      <c r="A77" s="27">
        <f>IF(OR(AND($I63="する",TRIM($I77)=""),AND($I63="しない",NOT(ISBLANK($I77)))), 1001, 0)</f>
        <v>0</v>
      </c>
      <c r="B77" s="27"/>
      <c r="C77" s="42"/>
      <c r="D77" s="43">
        <v>6</v>
      </c>
      <c r="E77" s="25" t="s">
        <v>35</v>
      </c>
      <c r="I77" s="205"/>
      <c r="J77" s="205"/>
      <c r="K77" s="205"/>
      <c r="L77" s="205"/>
      <c r="M77" s="205"/>
      <c r="N77" s="205"/>
      <c r="O77" s="205"/>
      <c r="P77" s="205"/>
      <c r="Q77" s="205"/>
      <c r="R77" s="205"/>
      <c r="S77" s="205"/>
      <c r="T77" s="205"/>
      <c r="U77" s="205"/>
      <c r="V77" s="205"/>
      <c r="W77" s="205"/>
      <c r="X77" s="205"/>
      <c r="Y77" s="205"/>
      <c r="Z77" s="45"/>
    </row>
    <row r="78" spans="1:26" ht="20.100000000000001" customHeight="1" x14ac:dyDescent="0.2">
      <c r="A78" s="27"/>
      <c r="B78" s="27"/>
      <c r="C78" s="49"/>
      <c r="D78" s="46"/>
      <c r="E78" s="46"/>
      <c r="F78" s="46"/>
      <c r="G78" s="46"/>
      <c r="H78" s="46"/>
      <c r="I78" s="44"/>
      <c r="J78" s="58" t="s">
        <v>53</v>
      </c>
      <c r="K78" s="47"/>
      <c r="L78" s="47"/>
      <c r="M78" s="47"/>
      <c r="N78" s="47"/>
      <c r="O78" s="47"/>
      <c r="P78" s="47"/>
      <c r="Q78" s="47"/>
      <c r="R78" s="47"/>
      <c r="S78" s="47"/>
      <c r="T78" s="47"/>
      <c r="U78" s="47"/>
      <c r="V78" s="47"/>
      <c r="W78" s="47"/>
      <c r="X78" s="47"/>
      <c r="Y78" s="47"/>
      <c r="Z78" s="45"/>
    </row>
    <row r="79" spans="1:26" ht="20.100000000000001" customHeight="1" x14ac:dyDescent="0.2">
      <c r="A79" s="27">
        <f>IF(OR(AND($I63="する",OR(TRIM($I79)="", NOT(OR(IFERROR(SEARCH(" ",$I79),0)&gt;0, IFERROR(SEARCH("　",$I79),0)&gt;0)))),AND($I63="しない",NOT(ISBLANK($I79)))), 1001, 0)</f>
        <v>0</v>
      </c>
      <c r="B79" s="27"/>
      <c r="C79" s="42"/>
      <c r="D79" s="43">
        <v>7</v>
      </c>
      <c r="E79" s="25" t="s">
        <v>36</v>
      </c>
      <c r="I79" s="205"/>
      <c r="J79" s="205"/>
      <c r="K79" s="205"/>
      <c r="L79" s="205"/>
      <c r="M79" s="205"/>
      <c r="N79" s="205"/>
      <c r="O79" s="205"/>
      <c r="P79" s="205"/>
      <c r="Q79" s="205"/>
      <c r="R79" s="205"/>
      <c r="S79" s="205"/>
      <c r="T79" s="205"/>
      <c r="U79" s="205"/>
      <c r="V79" s="205"/>
      <c r="W79" s="205"/>
      <c r="X79" s="205"/>
      <c r="Y79" s="205"/>
      <c r="Z79" s="45"/>
    </row>
    <row r="80" spans="1:26" ht="20.100000000000001" customHeight="1" x14ac:dyDescent="0.2">
      <c r="A80" s="27"/>
      <c r="B80" s="27"/>
      <c r="C80" s="49"/>
      <c r="D80" s="46"/>
      <c r="E80" s="69" t="s">
        <v>47</v>
      </c>
      <c r="F80" s="46"/>
      <c r="G80" s="46"/>
      <c r="H80" s="46"/>
      <c r="I80" s="52"/>
      <c r="J80" s="48" t="s">
        <v>22</v>
      </c>
      <c r="K80" s="48"/>
      <c r="L80" s="48"/>
      <c r="M80" s="48"/>
      <c r="N80" s="48"/>
      <c r="O80" s="48"/>
      <c r="P80" s="48"/>
      <c r="Q80" s="48"/>
      <c r="R80" s="48"/>
      <c r="S80" s="48"/>
      <c r="T80" s="48"/>
      <c r="U80" s="48"/>
      <c r="V80" s="48"/>
      <c r="W80" s="48"/>
      <c r="X80" s="48"/>
      <c r="Y80" s="48"/>
      <c r="Z80" s="45"/>
    </row>
    <row r="81" spans="1:27" ht="20.100000000000001" customHeight="1" x14ac:dyDescent="0.2">
      <c r="A81" s="27">
        <f>IF(OR(AND($I63="する",OR(TRIM($I81)="", NOT(OR(IFERROR(SEARCH(" ",$I81),0)&gt;0, IFERROR(SEARCH("　",$I81),0)&gt;0)))),AND($I63="しない",NOT(ISBLANK($I81)))), 1001, 0)</f>
        <v>0</v>
      </c>
      <c r="B81" s="27"/>
      <c r="C81" s="42"/>
      <c r="D81" s="43">
        <v>8</v>
      </c>
      <c r="E81" s="25" t="s">
        <v>36</v>
      </c>
      <c r="I81" s="205"/>
      <c r="J81" s="205"/>
      <c r="K81" s="205"/>
      <c r="L81" s="205"/>
      <c r="M81" s="205"/>
      <c r="N81" s="205"/>
      <c r="O81" s="205"/>
      <c r="P81" s="205"/>
      <c r="Q81" s="205"/>
      <c r="R81" s="205"/>
      <c r="S81" s="205"/>
      <c r="T81" s="205"/>
      <c r="U81" s="205"/>
      <c r="V81" s="205"/>
      <c r="W81" s="205"/>
      <c r="X81" s="205"/>
      <c r="Y81" s="205"/>
      <c r="Z81" s="45"/>
    </row>
    <row r="82" spans="1:27" ht="20.100000000000001" customHeight="1" x14ac:dyDescent="0.2">
      <c r="A82" s="27"/>
      <c r="B82" s="27"/>
      <c r="C82" s="49"/>
      <c r="D82" s="46"/>
      <c r="E82" s="46"/>
      <c r="F82" s="46"/>
      <c r="G82" s="46"/>
      <c r="H82" s="46"/>
      <c r="I82" s="52"/>
      <c r="J82" s="48" t="s">
        <v>24</v>
      </c>
      <c r="K82" s="48"/>
      <c r="L82" s="48"/>
      <c r="M82" s="48"/>
      <c r="N82" s="48"/>
      <c r="O82" s="48"/>
      <c r="P82" s="48"/>
      <c r="Q82" s="48"/>
      <c r="R82" s="48"/>
      <c r="S82" s="48"/>
      <c r="T82" s="48"/>
      <c r="U82" s="48"/>
      <c r="V82" s="48"/>
      <c r="W82" s="48"/>
      <c r="X82" s="48"/>
      <c r="Y82" s="48"/>
      <c r="Z82" s="45"/>
    </row>
    <row r="83" spans="1:27" ht="20.100000000000001" customHeight="1" x14ac:dyDescent="0.2">
      <c r="A83" s="27">
        <f>IF(OR(AND($I63="する",NOT(AND(TRIM($I83)&lt;&gt;"",ISNUMBER(VALUE(SUBSTITUTE($I83,"-",""))),IFERROR(SEARCH("-",$I83),0)&gt;0))), AND($I63="しない",NOT(ISBLANK($I83)))), 1001, 0)</f>
        <v>0</v>
      </c>
      <c r="B83" s="27"/>
      <c r="C83" s="42"/>
      <c r="D83" s="43">
        <v>9</v>
      </c>
      <c r="E83" s="25" t="s">
        <v>25</v>
      </c>
      <c r="I83" s="205"/>
      <c r="J83" s="205"/>
      <c r="K83" s="205"/>
      <c r="L83" s="205"/>
      <c r="M83" s="205"/>
      <c r="O83" s="53" t="s">
        <v>26</v>
      </c>
      <c r="P83" s="1"/>
      <c r="Q83" s="25" t="s">
        <v>27</v>
      </c>
      <c r="Y83" s="47"/>
      <c r="Z83" s="45"/>
    </row>
    <row r="84" spans="1:27" ht="20.100000000000001" customHeight="1" x14ac:dyDescent="0.2">
      <c r="A84" s="27">
        <f>IF(AND($I63="しない",NOT(ISBLANK($P83))), 1001, 0)</f>
        <v>0</v>
      </c>
      <c r="B84" s="27"/>
      <c r="C84" s="49"/>
      <c r="D84" s="46"/>
      <c r="E84" s="46"/>
      <c r="F84" s="46"/>
      <c r="G84" s="46"/>
      <c r="H84" s="46"/>
      <c r="I84" s="44"/>
      <c r="J84" s="48" t="s">
        <v>28</v>
      </c>
      <c r="K84" s="47"/>
      <c r="L84" s="47"/>
      <c r="M84" s="47"/>
      <c r="N84" s="47"/>
      <c r="O84" s="47"/>
      <c r="P84" s="47"/>
      <c r="Q84" s="47"/>
      <c r="R84" s="47"/>
      <c r="S84" s="47"/>
      <c r="T84" s="47"/>
      <c r="U84" s="47"/>
      <c r="V84" s="47"/>
      <c r="W84" s="47"/>
      <c r="X84" s="47"/>
      <c r="Y84" s="47"/>
      <c r="Z84" s="45"/>
    </row>
    <row r="85" spans="1:27" ht="20.100000000000001" customHeight="1" x14ac:dyDescent="0.2">
      <c r="A85" s="27">
        <f>IF(OR(AND($I63="する",AND(TRIM($I85)&lt;&gt;"",NOT(AND(ISNUMBER(VALUE(SUBSTITUTE($I85,"-",""))),IFERROR(SEARCH("-",$I85),0)&gt;0)))), AND($I63="しない",NOT(ISBLANK($I85)))), 1001, 0)</f>
        <v>0</v>
      </c>
      <c r="B85" s="27"/>
      <c r="C85" s="42"/>
      <c r="D85" s="43">
        <v>10</v>
      </c>
      <c r="E85" s="25" t="s">
        <v>29</v>
      </c>
      <c r="I85" s="205"/>
      <c r="J85" s="205"/>
      <c r="K85" s="205"/>
      <c r="L85" s="205"/>
      <c r="M85" s="205"/>
      <c r="N85" s="47"/>
      <c r="O85" s="47"/>
      <c r="P85" s="47"/>
      <c r="Q85" s="47"/>
      <c r="R85" s="47"/>
      <c r="S85" s="47"/>
      <c r="T85" s="47"/>
      <c r="U85" s="47"/>
      <c r="V85" s="47"/>
      <c r="W85" s="47"/>
      <c r="X85" s="47"/>
      <c r="Y85" s="47"/>
      <c r="Z85" s="45"/>
    </row>
    <row r="86" spans="1:27" ht="20.100000000000001" customHeight="1" x14ac:dyDescent="0.2">
      <c r="A86" s="27"/>
      <c r="B86" s="27"/>
      <c r="C86" s="49"/>
      <c r="D86" s="46"/>
      <c r="E86" s="46"/>
      <c r="F86" s="46"/>
      <c r="G86" s="46"/>
      <c r="H86" s="46"/>
      <c r="I86" s="44"/>
      <c r="J86" s="48" t="s">
        <v>28</v>
      </c>
      <c r="K86" s="47"/>
      <c r="L86" s="47"/>
      <c r="M86" s="47"/>
      <c r="N86" s="47"/>
      <c r="O86" s="47"/>
      <c r="P86" s="47"/>
      <c r="Q86" s="47"/>
      <c r="R86" s="47"/>
      <c r="S86" s="47"/>
      <c r="T86" s="47"/>
      <c r="U86" s="47"/>
      <c r="V86" s="47"/>
      <c r="W86" s="47"/>
      <c r="X86" s="47"/>
      <c r="Y86" s="47"/>
      <c r="Z86" s="45"/>
    </row>
    <row r="87" spans="1:27" ht="20.100000000000001" customHeight="1" x14ac:dyDescent="0.2">
      <c r="A87" s="27">
        <f>IF(OR(AND($I63="する",AND(TRIM($I87)&lt;&gt;"",NOT(IFERROR(SEARCH("@",$I87),0)&gt;0))),AND($I63="しない",NOT(ISBLANK($I87)))), 1001, 0)</f>
        <v>0</v>
      </c>
      <c r="B87" s="27"/>
      <c r="C87" s="49"/>
      <c r="D87" s="43">
        <v>11</v>
      </c>
      <c r="E87" s="25" t="s">
        <v>30</v>
      </c>
      <c r="I87" s="205"/>
      <c r="J87" s="205"/>
      <c r="K87" s="205"/>
      <c r="L87" s="205"/>
      <c r="M87" s="205"/>
      <c r="N87" s="205"/>
      <c r="O87" s="205"/>
      <c r="P87" s="205"/>
      <c r="Q87" s="267"/>
      <c r="R87" s="205"/>
      <c r="S87" s="205"/>
      <c r="T87" s="205"/>
      <c r="U87" s="205"/>
      <c r="V87" s="205"/>
      <c r="W87" s="205"/>
      <c r="X87" s="205"/>
      <c r="Y87" s="205"/>
      <c r="Z87" s="45"/>
    </row>
    <row r="88" spans="1:27" ht="20.100000000000001" customHeight="1" x14ac:dyDescent="0.2">
      <c r="A88" s="27"/>
      <c r="B88" s="27"/>
      <c r="C88" s="49"/>
      <c r="D88" s="43"/>
      <c r="I88" s="44"/>
      <c r="J88" s="54" t="s">
        <v>309</v>
      </c>
      <c r="K88" s="70"/>
      <c r="L88" s="47"/>
      <c r="M88" s="47"/>
      <c r="N88" s="47"/>
      <c r="O88" s="47"/>
      <c r="P88" s="47"/>
      <c r="Q88" s="71"/>
      <c r="R88" s="47"/>
      <c r="S88" s="47"/>
      <c r="T88" s="47"/>
      <c r="U88" s="47"/>
      <c r="V88" s="47"/>
      <c r="W88" s="47"/>
      <c r="X88" s="47"/>
      <c r="Y88" s="47"/>
      <c r="Z88" s="46"/>
      <c r="AA88" s="57"/>
    </row>
    <row r="89" spans="1:27" ht="20.100000000000001" customHeight="1" x14ac:dyDescent="0.2">
      <c r="A89" s="27"/>
      <c r="B89" s="27"/>
      <c r="C89" s="60"/>
      <c r="D89" s="61"/>
      <c r="E89" s="61"/>
      <c r="F89" s="61"/>
      <c r="G89" s="61"/>
      <c r="H89" s="61"/>
      <c r="I89" s="72"/>
      <c r="J89" s="73"/>
      <c r="K89" s="74"/>
      <c r="L89" s="73"/>
      <c r="M89" s="73"/>
      <c r="N89" s="73"/>
      <c r="O89" s="73"/>
      <c r="P89" s="73"/>
      <c r="Q89" s="75"/>
      <c r="R89" s="73"/>
      <c r="S89" s="73"/>
      <c r="T89" s="73"/>
      <c r="U89" s="73"/>
      <c r="V89" s="73"/>
      <c r="W89" s="73"/>
      <c r="X89" s="73"/>
      <c r="Y89" s="73"/>
      <c r="Z89" s="61"/>
      <c r="AA89" s="57"/>
    </row>
    <row r="90" spans="1:27" ht="20.100000000000001" customHeight="1" x14ac:dyDescent="0.2">
      <c r="A90" s="27"/>
      <c r="B90" s="27"/>
      <c r="C90" s="46"/>
      <c r="D90" s="46"/>
      <c r="E90" s="46"/>
      <c r="F90" s="46"/>
      <c r="G90" s="46"/>
      <c r="H90" s="46"/>
      <c r="I90" s="65"/>
      <c r="J90" s="46"/>
      <c r="K90" s="76"/>
      <c r="L90" s="46"/>
      <c r="M90" s="46"/>
      <c r="N90" s="46"/>
      <c r="O90" s="46"/>
      <c r="P90" s="46"/>
      <c r="Q90" s="46"/>
      <c r="R90" s="46"/>
      <c r="S90" s="46"/>
      <c r="T90" s="46"/>
      <c r="U90" s="46"/>
      <c r="V90" s="46"/>
      <c r="W90" s="46"/>
      <c r="X90" s="46"/>
      <c r="Y90" s="46"/>
      <c r="Z90" s="46"/>
    </row>
    <row r="91" spans="1:27" ht="15.75" hidden="1" customHeight="1" x14ac:dyDescent="0.2">
      <c r="A91" s="27"/>
      <c r="B91" s="27"/>
      <c r="C91" s="46"/>
      <c r="D91" s="46"/>
      <c r="E91" s="46"/>
      <c r="F91" s="46"/>
      <c r="G91" s="46"/>
      <c r="H91" s="46"/>
      <c r="I91" s="65"/>
      <c r="J91" s="46"/>
      <c r="K91" s="76"/>
      <c r="L91" s="46"/>
      <c r="M91" s="46"/>
      <c r="N91" s="46"/>
      <c r="O91" s="46"/>
      <c r="P91" s="46"/>
      <c r="Q91" s="46"/>
      <c r="R91" s="46"/>
      <c r="S91" s="46"/>
      <c r="T91" s="46"/>
      <c r="U91" s="46"/>
      <c r="V91" s="46"/>
      <c r="W91" s="46"/>
      <c r="X91" s="46"/>
      <c r="Y91" s="46"/>
      <c r="Z91" s="46"/>
    </row>
    <row r="92" spans="1:27" ht="15.75" hidden="1" customHeight="1" x14ac:dyDescent="0.2">
      <c r="A92" s="27"/>
      <c r="B92" s="27"/>
      <c r="C92" s="46"/>
      <c r="D92" s="46"/>
      <c r="E92" s="46"/>
      <c r="F92" s="46"/>
      <c r="G92" s="46"/>
      <c r="H92" s="46"/>
      <c r="I92" s="65"/>
      <c r="J92" s="46"/>
      <c r="K92" s="76"/>
      <c r="L92" s="46"/>
      <c r="M92" s="46"/>
      <c r="N92" s="46"/>
      <c r="O92" s="46"/>
      <c r="P92" s="46"/>
      <c r="Q92" s="46"/>
      <c r="R92" s="46"/>
      <c r="S92" s="46"/>
      <c r="T92" s="46"/>
      <c r="U92" s="46"/>
      <c r="V92" s="46"/>
      <c r="W92" s="46"/>
      <c r="X92" s="46"/>
      <c r="Y92" s="46"/>
      <c r="Z92" s="46"/>
    </row>
    <row r="93" spans="1:27" ht="15.75" hidden="1" customHeight="1" x14ac:dyDescent="0.2">
      <c r="A93" s="27"/>
      <c r="B93" s="27"/>
      <c r="C93" s="46"/>
      <c r="D93" s="46"/>
      <c r="E93" s="46"/>
      <c r="F93" s="46"/>
      <c r="G93" s="46"/>
      <c r="H93" s="46"/>
      <c r="I93" s="65"/>
      <c r="J93" s="46"/>
      <c r="K93" s="76"/>
      <c r="L93" s="46"/>
      <c r="M93" s="46"/>
      <c r="N93" s="46"/>
      <c r="O93" s="46"/>
      <c r="P93" s="46"/>
      <c r="Q93" s="46"/>
      <c r="R93" s="46"/>
      <c r="S93" s="46"/>
      <c r="T93" s="46"/>
      <c r="U93" s="46"/>
      <c r="V93" s="46"/>
      <c r="W93" s="46"/>
      <c r="X93" s="46"/>
      <c r="Y93" s="46"/>
      <c r="Z93" s="46"/>
    </row>
    <row r="94" spans="1:27" ht="15.75" hidden="1" customHeight="1" x14ac:dyDescent="0.2">
      <c r="A94" s="27"/>
      <c r="B94" s="27"/>
      <c r="C94" s="46"/>
      <c r="D94" s="46"/>
      <c r="E94" s="46"/>
      <c r="F94" s="46"/>
      <c r="G94" s="46"/>
      <c r="H94" s="46"/>
      <c r="I94" s="65"/>
      <c r="J94" s="46"/>
      <c r="K94" s="76"/>
      <c r="L94" s="46"/>
      <c r="M94" s="46"/>
      <c r="N94" s="46"/>
      <c r="O94" s="46"/>
      <c r="P94" s="46"/>
      <c r="Q94" s="46"/>
      <c r="R94" s="46"/>
      <c r="S94" s="46"/>
      <c r="T94" s="46"/>
      <c r="U94" s="46"/>
      <c r="V94" s="46"/>
      <c r="W94" s="46"/>
      <c r="X94" s="46"/>
      <c r="Y94" s="46"/>
      <c r="Z94" s="46"/>
    </row>
    <row r="95" spans="1:27" ht="15.75" hidden="1" customHeight="1" x14ac:dyDescent="0.2">
      <c r="A95" s="27"/>
      <c r="B95" s="27"/>
      <c r="C95" s="46"/>
      <c r="D95" s="46"/>
      <c r="E95" s="46"/>
      <c r="F95" s="46"/>
      <c r="G95" s="46"/>
      <c r="H95" s="46"/>
      <c r="I95" s="65"/>
      <c r="J95" s="46"/>
      <c r="K95" s="76"/>
      <c r="L95" s="46"/>
      <c r="M95" s="46"/>
      <c r="N95" s="46"/>
      <c r="O95" s="46"/>
      <c r="P95" s="46"/>
      <c r="Q95" s="46"/>
      <c r="R95" s="46"/>
      <c r="S95" s="46"/>
      <c r="T95" s="46"/>
      <c r="U95" s="46"/>
      <c r="V95" s="46"/>
      <c r="W95" s="46"/>
      <c r="X95" s="46"/>
      <c r="Y95" s="46"/>
      <c r="Z95" s="46"/>
    </row>
    <row r="96" spans="1:27" ht="15.75" hidden="1" customHeight="1" x14ac:dyDescent="0.2">
      <c r="A96" s="27"/>
      <c r="B96" s="27"/>
      <c r="C96" s="46"/>
      <c r="D96" s="46"/>
      <c r="E96" s="46"/>
      <c r="F96" s="46"/>
      <c r="G96" s="46"/>
      <c r="H96" s="46"/>
      <c r="I96" s="65"/>
      <c r="J96" s="46"/>
      <c r="K96" s="76"/>
      <c r="L96" s="46"/>
      <c r="M96" s="46"/>
      <c r="N96" s="46"/>
      <c r="O96" s="46"/>
      <c r="P96" s="46"/>
      <c r="Q96" s="46"/>
      <c r="R96" s="46"/>
      <c r="S96" s="46"/>
      <c r="T96" s="46"/>
      <c r="U96" s="46"/>
      <c r="V96" s="46"/>
      <c r="W96" s="46"/>
      <c r="X96" s="46"/>
      <c r="Y96" s="46"/>
      <c r="Z96" s="46"/>
    </row>
    <row r="97" spans="1:26" ht="15.75" hidden="1" customHeight="1" x14ac:dyDescent="0.2">
      <c r="A97" s="27"/>
      <c r="B97" s="27"/>
      <c r="C97" s="46"/>
      <c r="D97" s="46"/>
      <c r="E97" s="46"/>
      <c r="F97" s="46"/>
      <c r="G97" s="46"/>
      <c r="H97" s="46"/>
      <c r="I97" s="65"/>
      <c r="J97" s="46"/>
      <c r="K97" s="76"/>
      <c r="L97" s="46"/>
      <c r="M97" s="46"/>
      <c r="N97" s="46"/>
      <c r="O97" s="46"/>
      <c r="P97" s="46"/>
      <c r="Q97" s="46"/>
      <c r="R97" s="46"/>
      <c r="S97" s="46"/>
      <c r="T97" s="46"/>
      <c r="U97" s="46"/>
      <c r="V97" s="46"/>
      <c r="W97" s="46"/>
      <c r="X97" s="46"/>
      <c r="Y97" s="46"/>
      <c r="Z97" s="46"/>
    </row>
    <row r="98" spans="1:26" ht="15.75" hidden="1" customHeight="1" x14ac:dyDescent="0.2">
      <c r="A98" s="27"/>
      <c r="B98" s="27"/>
      <c r="C98" s="46"/>
      <c r="D98" s="46"/>
      <c r="E98" s="46"/>
      <c r="F98" s="46"/>
      <c r="G98" s="46"/>
      <c r="H98" s="46"/>
      <c r="I98" s="65"/>
      <c r="J98" s="46"/>
      <c r="K98" s="76"/>
      <c r="L98" s="46"/>
      <c r="M98" s="46"/>
      <c r="N98" s="46"/>
      <c r="O98" s="46"/>
      <c r="P98" s="46"/>
      <c r="Q98" s="46"/>
      <c r="R98" s="46"/>
      <c r="S98" s="46"/>
      <c r="T98" s="46"/>
      <c r="U98" s="46"/>
      <c r="V98" s="46"/>
      <c r="W98" s="46"/>
      <c r="X98" s="46"/>
      <c r="Y98" s="46"/>
      <c r="Z98" s="46"/>
    </row>
    <row r="99" spans="1:26" ht="15.75" hidden="1" customHeight="1" x14ac:dyDescent="0.2">
      <c r="A99" s="27"/>
      <c r="B99" s="27"/>
      <c r="C99" s="46"/>
      <c r="D99" s="46"/>
      <c r="E99" s="46"/>
      <c r="F99" s="46"/>
      <c r="G99" s="46"/>
      <c r="H99" s="46"/>
      <c r="I99" s="65"/>
      <c r="J99" s="46"/>
      <c r="K99" s="76"/>
      <c r="L99" s="46"/>
      <c r="M99" s="46"/>
      <c r="N99" s="46"/>
      <c r="O99" s="46"/>
      <c r="P99" s="46"/>
      <c r="Q99" s="46"/>
      <c r="R99" s="46"/>
      <c r="S99" s="46"/>
      <c r="T99" s="46"/>
      <c r="U99" s="46"/>
      <c r="V99" s="46"/>
      <c r="W99" s="46"/>
      <c r="X99" s="46"/>
      <c r="Y99" s="46"/>
      <c r="Z99" s="46"/>
    </row>
    <row r="100" spans="1:26" ht="15.75" hidden="1" customHeight="1" x14ac:dyDescent="0.2">
      <c r="A100" s="27"/>
      <c r="B100" s="27"/>
      <c r="C100" s="46"/>
      <c r="D100" s="46"/>
      <c r="E100" s="46"/>
      <c r="F100" s="46"/>
      <c r="G100" s="46"/>
      <c r="H100" s="46"/>
      <c r="I100" s="65"/>
      <c r="J100" s="46"/>
      <c r="K100" s="76"/>
      <c r="L100" s="46"/>
      <c r="M100" s="46"/>
      <c r="N100" s="46"/>
      <c r="O100" s="46"/>
      <c r="P100" s="46"/>
      <c r="Q100" s="46"/>
      <c r="R100" s="46"/>
      <c r="S100" s="46"/>
      <c r="T100" s="46"/>
      <c r="U100" s="46"/>
      <c r="V100" s="46"/>
      <c r="W100" s="46"/>
      <c r="X100" s="46"/>
      <c r="Y100" s="46"/>
      <c r="Z100" s="46"/>
    </row>
    <row r="101" spans="1:26" ht="15.75" hidden="1" customHeight="1" x14ac:dyDescent="0.2">
      <c r="A101" s="27"/>
      <c r="B101" s="27"/>
      <c r="C101" s="46"/>
      <c r="D101" s="46"/>
      <c r="E101" s="46"/>
      <c r="F101" s="46"/>
      <c r="G101" s="46"/>
      <c r="H101" s="46"/>
      <c r="I101" s="65"/>
      <c r="J101" s="46"/>
      <c r="K101" s="76"/>
      <c r="L101" s="46"/>
      <c r="M101" s="46"/>
      <c r="N101" s="46"/>
      <c r="O101" s="46"/>
      <c r="P101" s="46"/>
      <c r="Q101" s="46"/>
      <c r="R101" s="46"/>
      <c r="S101" s="46"/>
      <c r="T101" s="46"/>
      <c r="U101" s="46"/>
      <c r="V101" s="46"/>
      <c r="W101" s="46"/>
      <c r="X101" s="46"/>
      <c r="Y101" s="46"/>
      <c r="Z101" s="46"/>
    </row>
    <row r="102" spans="1:26" ht="15.75" hidden="1" customHeight="1" x14ac:dyDescent="0.2">
      <c r="A102" s="27"/>
      <c r="B102" s="27"/>
      <c r="C102" s="46"/>
      <c r="D102" s="46"/>
      <c r="E102" s="46"/>
      <c r="F102" s="46"/>
      <c r="G102" s="46"/>
      <c r="H102" s="46"/>
      <c r="I102" s="65"/>
      <c r="J102" s="46"/>
      <c r="K102" s="76"/>
      <c r="L102" s="46"/>
      <c r="M102" s="46"/>
      <c r="N102" s="46"/>
      <c r="O102" s="46"/>
      <c r="P102" s="46"/>
      <c r="Q102" s="46"/>
      <c r="R102" s="46"/>
      <c r="S102" s="46"/>
      <c r="T102" s="46"/>
      <c r="U102" s="46"/>
      <c r="V102" s="46"/>
      <c r="W102" s="46"/>
      <c r="X102" s="46"/>
      <c r="Y102" s="46"/>
      <c r="Z102" s="46"/>
    </row>
    <row r="103" spans="1:26" ht="15.75" hidden="1" customHeight="1" x14ac:dyDescent="0.2">
      <c r="A103" s="27"/>
      <c r="B103" s="27"/>
      <c r="C103" s="46"/>
      <c r="D103" s="46"/>
      <c r="E103" s="46"/>
      <c r="F103" s="46"/>
      <c r="G103" s="46"/>
      <c r="H103" s="46"/>
      <c r="I103" s="65"/>
      <c r="J103" s="46"/>
      <c r="K103" s="76"/>
      <c r="L103" s="46"/>
      <c r="M103" s="46"/>
      <c r="N103" s="46"/>
      <c r="O103" s="46"/>
      <c r="P103" s="46"/>
      <c r="Q103" s="46"/>
      <c r="R103" s="46"/>
      <c r="S103" s="46"/>
      <c r="T103" s="46"/>
      <c r="U103" s="46"/>
      <c r="V103" s="46"/>
      <c r="W103" s="46"/>
      <c r="X103" s="46"/>
      <c r="Y103" s="46"/>
      <c r="Z103" s="46"/>
    </row>
    <row r="104" spans="1:26" ht="15.75" hidden="1" customHeight="1" x14ac:dyDescent="0.2">
      <c r="A104" s="27"/>
      <c r="B104" s="27"/>
      <c r="C104" s="46"/>
      <c r="D104" s="46"/>
      <c r="E104" s="46"/>
      <c r="F104" s="46"/>
      <c r="G104" s="46"/>
      <c r="H104" s="46"/>
      <c r="I104" s="65"/>
      <c r="J104" s="46"/>
      <c r="K104" s="76"/>
      <c r="L104" s="46"/>
      <c r="M104" s="46"/>
      <c r="N104" s="46"/>
      <c r="O104" s="46"/>
      <c r="P104" s="46"/>
      <c r="Q104" s="46"/>
      <c r="R104" s="46"/>
      <c r="S104" s="46"/>
      <c r="T104" s="46"/>
      <c r="U104" s="46"/>
      <c r="V104" s="46"/>
      <c r="W104" s="46"/>
      <c r="X104" s="46"/>
      <c r="Y104" s="46"/>
      <c r="Z104" s="46"/>
    </row>
    <row r="105" spans="1:26" ht="15.75" hidden="1" customHeight="1" x14ac:dyDescent="0.2">
      <c r="A105" s="27"/>
      <c r="B105" s="27"/>
      <c r="C105" s="46"/>
      <c r="D105" s="46"/>
      <c r="E105" s="46"/>
      <c r="F105" s="46"/>
      <c r="G105" s="46"/>
      <c r="H105" s="46"/>
      <c r="I105" s="65"/>
      <c r="J105" s="46"/>
      <c r="K105" s="76"/>
      <c r="L105" s="46"/>
      <c r="M105" s="46"/>
      <c r="N105" s="46"/>
      <c r="O105" s="46"/>
      <c r="P105" s="46"/>
      <c r="Q105" s="46"/>
      <c r="R105" s="46"/>
      <c r="S105" s="46"/>
      <c r="T105" s="46"/>
      <c r="U105" s="46"/>
      <c r="V105" s="46"/>
      <c r="W105" s="46"/>
      <c r="X105" s="46"/>
      <c r="Y105" s="46"/>
      <c r="Z105" s="46"/>
    </row>
    <row r="106" spans="1:26" ht="15.75" hidden="1" customHeight="1" x14ac:dyDescent="0.2">
      <c r="A106" s="27"/>
      <c r="B106" s="27"/>
      <c r="C106" s="46"/>
      <c r="D106" s="46"/>
      <c r="E106" s="46"/>
      <c r="F106" s="46"/>
      <c r="G106" s="46"/>
      <c r="H106" s="46"/>
      <c r="I106" s="65"/>
      <c r="J106" s="46"/>
      <c r="K106" s="76"/>
      <c r="L106" s="46"/>
      <c r="M106" s="46"/>
      <c r="N106" s="46"/>
      <c r="O106" s="46"/>
      <c r="P106" s="46"/>
      <c r="Q106" s="46"/>
      <c r="R106" s="46"/>
      <c r="S106" s="46"/>
      <c r="T106" s="46"/>
      <c r="U106" s="46"/>
      <c r="V106" s="46"/>
      <c r="W106" s="46"/>
      <c r="X106" s="46"/>
      <c r="Y106" s="46"/>
      <c r="Z106" s="46"/>
    </row>
    <row r="107" spans="1:26" ht="15.75" hidden="1" customHeight="1" x14ac:dyDescent="0.2">
      <c r="A107" s="27"/>
      <c r="B107" s="27"/>
      <c r="C107" s="46"/>
      <c r="D107" s="46"/>
      <c r="E107" s="46"/>
      <c r="F107" s="46"/>
      <c r="G107" s="46"/>
      <c r="H107" s="46"/>
      <c r="I107" s="65"/>
      <c r="J107" s="46"/>
      <c r="K107" s="76"/>
      <c r="L107" s="46"/>
      <c r="M107" s="46"/>
      <c r="N107" s="46"/>
      <c r="O107" s="46"/>
      <c r="P107" s="46"/>
      <c r="Q107" s="46"/>
      <c r="R107" s="46"/>
      <c r="S107" s="46"/>
      <c r="T107" s="46"/>
      <c r="U107" s="46"/>
      <c r="V107" s="46"/>
      <c r="W107" s="46"/>
      <c r="X107" s="46"/>
      <c r="Y107" s="46"/>
      <c r="Z107" s="46"/>
    </row>
    <row r="108" spans="1:26" ht="20.100000000000001" customHeight="1" x14ac:dyDescent="0.2">
      <c r="A108" s="27"/>
      <c r="B108" s="27"/>
      <c r="C108" s="46"/>
      <c r="D108" s="46"/>
      <c r="E108" s="46"/>
      <c r="F108" s="46"/>
      <c r="G108" s="46"/>
      <c r="H108" s="46"/>
      <c r="I108" s="65"/>
      <c r="J108" s="46"/>
      <c r="K108" s="76"/>
      <c r="L108" s="46"/>
      <c r="M108" s="46"/>
      <c r="N108" s="46"/>
      <c r="O108" s="46"/>
      <c r="P108" s="46"/>
      <c r="Q108" s="46"/>
      <c r="R108" s="46"/>
      <c r="S108" s="46"/>
      <c r="T108" s="46"/>
      <c r="U108" s="46"/>
      <c r="V108" s="46"/>
      <c r="W108" s="46"/>
      <c r="X108" s="46"/>
      <c r="Y108" s="46"/>
      <c r="Z108" s="46"/>
    </row>
    <row r="109" spans="1:26" ht="20.100000000000001" customHeight="1" x14ac:dyDescent="0.2">
      <c r="A109" s="27"/>
      <c r="B109" s="27"/>
      <c r="C109" s="243" t="s">
        <v>37</v>
      </c>
      <c r="D109" s="244"/>
      <c r="E109" s="244"/>
      <c r="F109" s="244"/>
      <c r="G109" s="244"/>
      <c r="H109" s="245"/>
      <c r="Q109" s="77"/>
    </row>
    <row r="110" spans="1:26" ht="15" customHeight="1" x14ac:dyDescent="0.2">
      <c r="A110" s="27"/>
      <c r="B110" s="27"/>
      <c r="C110" s="78"/>
      <c r="D110" s="79"/>
      <c r="E110" s="79"/>
      <c r="F110" s="79"/>
      <c r="G110" s="79"/>
      <c r="H110" s="79"/>
      <c r="I110" s="80"/>
      <c r="J110" s="40"/>
      <c r="K110" s="80"/>
      <c r="L110" s="40"/>
      <c r="M110" s="40"/>
      <c r="N110" s="40"/>
      <c r="O110" s="40"/>
      <c r="P110" s="40"/>
      <c r="Q110" s="81"/>
      <c r="R110" s="40"/>
      <c r="S110" s="40"/>
      <c r="T110" s="40"/>
      <c r="U110" s="40"/>
      <c r="V110" s="40"/>
      <c r="W110" s="40"/>
      <c r="X110" s="40"/>
      <c r="Y110" s="40"/>
      <c r="Z110" s="41"/>
    </row>
    <row r="111" spans="1:26" ht="30" customHeight="1" x14ac:dyDescent="0.2">
      <c r="A111" s="27"/>
      <c r="B111" s="27"/>
      <c r="C111" s="78"/>
      <c r="D111" s="277" t="s">
        <v>63</v>
      </c>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45"/>
    </row>
    <row r="112" spans="1:26" ht="20.100000000000001" customHeight="1" x14ac:dyDescent="0.2">
      <c r="A112" s="27"/>
      <c r="B112" s="27"/>
      <c r="C112" s="42"/>
      <c r="D112" s="43">
        <v>1</v>
      </c>
      <c r="E112" s="25" t="s">
        <v>38</v>
      </c>
      <c r="I112" s="205"/>
      <c r="J112" s="205"/>
      <c r="K112" s="205"/>
      <c r="L112" s="205"/>
      <c r="M112" s="205"/>
      <c r="N112" s="205"/>
      <c r="O112" s="205"/>
      <c r="P112" s="205"/>
      <c r="Q112" s="278"/>
      <c r="R112" s="205"/>
      <c r="S112" s="205"/>
      <c r="T112" s="205"/>
      <c r="U112" s="205"/>
      <c r="V112" s="205"/>
      <c r="W112" s="205"/>
      <c r="X112" s="205"/>
      <c r="Y112" s="205"/>
      <c r="Z112" s="45"/>
    </row>
    <row r="113" spans="1:26" ht="20.100000000000001" customHeight="1" x14ac:dyDescent="0.2">
      <c r="A113" s="27"/>
      <c r="B113" s="27"/>
      <c r="C113" s="42"/>
      <c r="D113" s="43"/>
      <c r="E113" s="46"/>
      <c r="F113" s="46"/>
      <c r="G113" s="46"/>
      <c r="H113" s="46"/>
      <c r="I113" s="52"/>
      <c r="J113" s="48" t="s">
        <v>39</v>
      </c>
      <c r="K113" s="70"/>
      <c r="L113" s="47"/>
      <c r="M113" s="47"/>
      <c r="N113" s="47"/>
      <c r="O113" s="47"/>
      <c r="P113" s="47"/>
      <c r="Q113" s="82"/>
      <c r="R113" s="47"/>
      <c r="S113" s="47"/>
      <c r="T113" s="47"/>
      <c r="U113" s="47"/>
      <c r="V113" s="47"/>
      <c r="W113" s="47"/>
      <c r="X113" s="47"/>
      <c r="Y113" s="47"/>
      <c r="Z113" s="45"/>
    </row>
    <row r="114" spans="1:26" ht="20.100000000000001" customHeight="1" x14ac:dyDescent="0.2">
      <c r="A114" s="27">
        <f>IF(AND(TRIM($I114)&lt;&gt;"", NOT(OR(IFERROR(SEARCH(" ",$I114),0)&gt;0, IFERROR(SEARCH("　",$I114),0)&gt;0))), 1001, 0)</f>
        <v>0</v>
      </c>
      <c r="B114" s="27"/>
      <c r="C114" s="42"/>
      <c r="D114" s="43">
        <f>D112+1</f>
        <v>2</v>
      </c>
      <c r="E114" s="25" t="s">
        <v>48</v>
      </c>
      <c r="I114" s="205"/>
      <c r="J114" s="205"/>
      <c r="K114" s="205"/>
      <c r="L114" s="205"/>
      <c r="M114" s="205"/>
      <c r="N114" s="205"/>
      <c r="O114" s="205"/>
      <c r="P114" s="205"/>
      <c r="Q114" s="205"/>
      <c r="R114" s="205"/>
      <c r="S114" s="205"/>
      <c r="T114" s="205"/>
      <c r="U114" s="205"/>
      <c r="V114" s="205"/>
      <c r="W114" s="205"/>
      <c r="X114" s="205"/>
      <c r="Y114" s="205"/>
      <c r="Z114" s="45"/>
    </row>
    <row r="115" spans="1:26" ht="20.100000000000001" customHeight="1" x14ac:dyDescent="0.2">
      <c r="A115" s="27"/>
      <c r="B115" s="27"/>
      <c r="C115" s="42"/>
      <c r="D115" s="43"/>
      <c r="E115" s="46"/>
      <c r="F115" s="46"/>
      <c r="G115" s="46"/>
      <c r="H115" s="46"/>
      <c r="I115" s="52"/>
      <c r="J115" s="48" t="s">
        <v>22</v>
      </c>
      <c r="K115" s="48"/>
      <c r="L115" s="48"/>
      <c r="M115" s="48"/>
      <c r="N115" s="48"/>
      <c r="O115" s="48"/>
      <c r="P115" s="48"/>
      <c r="Q115" s="48"/>
      <c r="R115" s="48"/>
      <c r="S115" s="48"/>
      <c r="T115" s="48"/>
      <c r="U115" s="48"/>
      <c r="V115" s="48"/>
      <c r="W115" s="48"/>
      <c r="X115" s="48"/>
      <c r="Y115" s="48"/>
      <c r="Z115" s="45"/>
    </row>
    <row r="116" spans="1:26" ht="20.100000000000001" customHeight="1" x14ac:dyDescent="0.2">
      <c r="A116" s="27">
        <f>IF(AND(TRIM($I116)&lt;&gt;"", NOT(OR(IFERROR(SEARCH(" ",$I116),0)&gt;0, IFERROR(SEARCH("　",$I116),0)&gt;0))), 1001, 0)</f>
        <v>0</v>
      </c>
      <c r="B116" s="27"/>
      <c r="C116" s="42"/>
      <c r="D116" s="43">
        <f>D114+1</f>
        <v>3</v>
      </c>
      <c r="E116" s="25" t="s">
        <v>49</v>
      </c>
      <c r="I116" s="205"/>
      <c r="J116" s="205"/>
      <c r="K116" s="205"/>
      <c r="L116" s="205"/>
      <c r="M116" s="205"/>
      <c r="N116" s="205"/>
      <c r="O116" s="205"/>
      <c r="P116" s="205"/>
      <c r="Q116" s="205"/>
      <c r="R116" s="205"/>
      <c r="S116" s="205"/>
      <c r="T116" s="205"/>
      <c r="U116" s="205"/>
      <c r="V116" s="205"/>
      <c r="W116" s="205"/>
      <c r="X116" s="205"/>
      <c r="Y116" s="205"/>
      <c r="Z116" s="45"/>
    </row>
    <row r="117" spans="1:26" ht="20.100000000000001" customHeight="1" x14ac:dyDescent="0.2">
      <c r="A117" s="27"/>
      <c r="B117" s="27"/>
      <c r="C117" s="42"/>
      <c r="D117" s="46"/>
      <c r="E117" s="46"/>
      <c r="F117" s="46"/>
      <c r="G117" s="46"/>
      <c r="H117" s="46"/>
      <c r="I117" s="52"/>
      <c r="J117" s="48" t="s">
        <v>24</v>
      </c>
      <c r="K117" s="48"/>
      <c r="L117" s="48"/>
      <c r="M117" s="48"/>
      <c r="N117" s="48"/>
      <c r="O117" s="48"/>
      <c r="P117" s="48"/>
      <c r="Q117" s="48"/>
      <c r="R117" s="48"/>
      <c r="S117" s="48"/>
      <c r="T117" s="48"/>
      <c r="U117" s="48"/>
      <c r="V117" s="48"/>
      <c r="W117" s="48"/>
      <c r="X117" s="48"/>
      <c r="Y117" s="48"/>
      <c r="Z117" s="45"/>
    </row>
    <row r="118" spans="1:26" ht="20.100000000000001" customHeight="1" x14ac:dyDescent="0.2">
      <c r="A118" s="27"/>
      <c r="B118" s="27"/>
      <c r="C118" s="42"/>
      <c r="D118" s="43">
        <f>D116+1</f>
        <v>4</v>
      </c>
      <c r="E118" s="25" t="s">
        <v>17</v>
      </c>
      <c r="I118" s="261"/>
      <c r="J118" s="262"/>
      <c r="K118" s="262"/>
      <c r="L118" s="262"/>
      <c r="M118" s="262"/>
      <c r="N118" s="46"/>
      <c r="O118" s="46"/>
      <c r="P118" s="46"/>
      <c r="Q118" s="46"/>
      <c r="R118" s="46"/>
      <c r="S118" s="46"/>
      <c r="T118" s="46"/>
      <c r="U118" s="46"/>
      <c r="V118" s="46"/>
      <c r="W118" s="46"/>
      <c r="X118" s="46"/>
      <c r="Y118" s="46"/>
      <c r="Z118" s="45"/>
    </row>
    <row r="119" spans="1:26" ht="20.100000000000001" customHeight="1" x14ac:dyDescent="0.2">
      <c r="A119" s="27"/>
      <c r="B119" s="27"/>
      <c r="C119" s="42"/>
      <c r="D119" s="43"/>
      <c r="E119" s="46"/>
      <c r="F119" s="46"/>
      <c r="G119" s="46"/>
      <c r="H119" s="46"/>
      <c r="I119" s="44"/>
      <c r="J119" s="48" t="s">
        <v>303</v>
      </c>
      <c r="K119" s="47"/>
      <c r="L119" s="47"/>
      <c r="M119" s="47"/>
      <c r="N119" s="47"/>
      <c r="O119" s="47"/>
      <c r="P119" s="47"/>
      <c r="Q119" s="47"/>
      <c r="R119" s="47"/>
      <c r="S119" s="47"/>
      <c r="T119" s="47"/>
      <c r="U119" s="47"/>
      <c r="V119" s="47"/>
      <c r="W119" s="47"/>
      <c r="X119" s="47"/>
      <c r="Y119" s="47"/>
      <c r="Z119" s="45"/>
    </row>
    <row r="120" spans="1:26" ht="20.100000000000001" customHeight="1" x14ac:dyDescent="0.2">
      <c r="A120" s="27">
        <f>IF(AND(TRIM($I120)&lt;&gt;"", AND(OR(ISERROR(FIND("@"&amp;LEFT($I120,3)&amp;"@", 都道府県3))=FALSE, ISERROR(FIND("@"&amp;LEFT($I120,4)&amp;"@",都道府県4))=FALSE))=FALSE), 1001, 0)</f>
        <v>0</v>
      </c>
      <c r="B120" s="27"/>
      <c r="C120" s="42"/>
      <c r="D120" s="43">
        <f>D118+1</f>
        <v>5</v>
      </c>
      <c r="E120" s="25" t="s">
        <v>18</v>
      </c>
      <c r="I120" s="263"/>
      <c r="J120" s="263"/>
      <c r="K120" s="263"/>
      <c r="L120" s="263"/>
      <c r="M120" s="263"/>
      <c r="N120" s="263"/>
      <c r="O120" s="263"/>
      <c r="P120" s="263"/>
      <c r="Q120" s="264"/>
      <c r="R120" s="263"/>
      <c r="S120" s="263"/>
      <c r="T120" s="263"/>
      <c r="U120" s="263"/>
      <c r="V120" s="263"/>
      <c r="W120" s="263"/>
      <c r="X120" s="263"/>
      <c r="Y120" s="263"/>
      <c r="Z120" s="45"/>
    </row>
    <row r="121" spans="1:26" ht="20.100000000000001" customHeight="1" x14ac:dyDescent="0.2">
      <c r="A121" s="27"/>
      <c r="B121" s="27"/>
      <c r="C121" s="42"/>
      <c r="D121" s="43"/>
      <c r="E121" s="46"/>
      <c r="F121" s="46"/>
      <c r="G121" s="46"/>
      <c r="H121" s="46"/>
      <c r="I121" s="44"/>
      <c r="J121" s="48" t="s">
        <v>50</v>
      </c>
      <c r="K121" s="47"/>
      <c r="L121" s="47"/>
      <c r="M121" s="47"/>
      <c r="N121" s="47"/>
      <c r="O121" s="47"/>
      <c r="P121" s="47"/>
      <c r="Q121" s="47"/>
      <c r="R121" s="47"/>
      <c r="S121" s="47"/>
      <c r="T121" s="47"/>
      <c r="U121" s="47"/>
      <c r="V121" s="47"/>
      <c r="W121" s="47"/>
      <c r="X121" s="47"/>
      <c r="Y121" s="47"/>
      <c r="Z121" s="45"/>
    </row>
    <row r="122" spans="1:26" ht="20.100000000000001" customHeight="1" x14ac:dyDescent="0.2">
      <c r="A122" s="27">
        <f>IF(AND(TRIM($I122)&lt;&gt;"", NOT(AND(ISNUMBER(VALUE(SUBSTITUTE($I122,"-",""))), IFERROR(SEARCH("-",$I122),0)&gt;0))), 1001, 0)</f>
        <v>0</v>
      </c>
      <c r="B122" s="27"/>
      <c r="C122" s="42"/>
      <c r="D122" s="43">
        <f>D120+1</f>
        <v>6</v>
      </c>
      <c r="E122" s="25" t="s">
        <v>25</v>
      </c>
      <c r="I122" s="205"/>
      <c r="J122" s="205"/>
      <c r="K122" s="205"/>
      <c r="L122" s="205"/>
      <c r="M122" s="205"/>
      <c r="O122" s="53" t="s">
        <v>26</v>
      </c>
      <c r="P122" s="1"/>
      <c r="Q122" s="25" t="s">
        <v>27</v>
      </c>
      <c r="Y122" s="47"/>
      <c r="Z122" s="45"/>
    </row>
    <row r="123" spans="1:26" ht="20.100000000000001" customHeight="1" x14ac:dyDescent="0.2">
      <c r="A123" s="27"/>
      <c r="B123" s="27"/>
      <c r="C123" s="49"/>
      <c r="D123" s="46"/>
      <c r="E123" s="46"/>
      <c r="F123" s="46"/>
      <c r="G123" s="46"/>
      <c r="H123" s="46"/>
      <c r="I123" s="44"/>
      <c r="J123" s="48" t="s">
        <v>51</v>
      </c>
      <c r="K123" s="47"/>
      <c r="L123" s="47"/>
      <c r="M123" s="47"/>
      <c r="N123" s="47"/>
      <c r="O123" s="47"/>
      <c r="P123" s="47"/>
      <c r="Q123" s="47"/>
      <c r="R123" s="47"/>
      <c r="S123" s="47"/>
      <c r="T123" s="47"/>
      <c r="U123" s="47"/>
      <c r="V123" s="47"/>
      <c r="W123" s="47"/>
      <c r="X123" s="47"/>
      <c r="Y123" s="47"/>
      <c r="Z123" s="45"/>
    </row>
    <row r="124" spans="1:26" ht="20.100000000000001" customHeight="1" x14ac:dyDescent="0.2">
      <c r="A124" s="27">
        <f>IF(AND(TRIM($I124)&lt;&gt;"", NOT(AND(ISNUMBER(VALUE(SUBSTITUTE($I124,"-",""))), IFERROR(SEARCH("-",$I124),0)&gt;0))), 1001, 0)</f>
        <v>0</v>
      </c>
      <c r="B124" s="27"/>
      <c r="C124" s="42"/>
      <c r="D124" s="43">
        <f>D122+1</f>
        <v>7</v>
      </c>
      <c r="E124" s="25" t="s">
        <v>29</v>
      </c>
      <c r="I124" s="205"/>
      <c r="J124" s="205"/>
      <c r="K124" s="205"/>
      <c r="L124" s="205"/>
      <c r="M124" s="205"/>
      <c r="N124" s="47"/>
      <c r="O124" s="47"/>
      <c r="P124" s="47"/>
      <c r="Q124" s="47"/>
      <c r="R124" s="47"/>
      <c r="S124" s="47"/>
      <c r="T124" s="47"/>
      <c r="U124" s="47"/>
      <c r="V124" s="47"/>
      <c r="W124" s="47"/>
      <c r="X124" s="47"/>
      <c r="Y124" s="47"/>
      <c r="Z124" s="45"/>
    </row>
    <row r="125" spans="1:26" ht="20.100000000000001" customHeight="1" x14ac:dyDescent="0.2">
      <c r="A125" s="27"/>
      <c r="B125" s="27"/>
      <c r="C125" s="49"/>
      <c r="D125" s="46"/>
      <c r="E125" s="46"/>
      <c r="F125" s="46"/>
      <c r="G125" s="46"/>
      <c r="H125" s="46"/>
      <c r="I125" s="44"/>
      <c r="J125" s="48" t="s">
        <v>51</v>
      </c>
      <c r="K125" s="47"/>
      <c r="L125" s="47"/>
      <c r="M125" s="47"/>
      <c r="N125" s="47"/>
      <c r="O125" s="47"/>
      <c r="P125" s="47"/>
      <c r="Q125" s="47"/>
      <c r="R125" s="47"/>
      <c r="S125" s="47"/>
      <c r="T125" s="47"/>
      <c r="U125" s="47"/>
      <c r="V125" s="47"/>
      <c r="W125" s="47"/>
      <c r="X125" s="47"/>
      <c r="Y125" s="47"/>
      <c r="Z125" s="45"/>
    </row>
    <row r="126" spans="1:26" ht="20.100000000000001" customHeight="1" x14ac:dyDescent="0.2">
      <c r="A126" s="27">
        <f>IF(AND(TRIM($I126)&lt;&gt;"", NOT(IFERROR(SEARCH("@",$I126),0)&gt;0)), 1001, 0)</f>
        <v>0</v>
      </c>
      <c r="B126" s="27"/>
      <c r="C126" s="42"/>
      <c r="D126" s="43">
        <f>D124+1</f>
        <v>8</v>
      </c>
      <c r="E126" s="25" t="s">
        <v>30</v>
      </c>
      <c r="I126" s="205"/>
      <c r="J126" s="205"/>
      <c r="K126" s="205"/>
      <c r="L126" s="205"/>
      <c r="M126" s="205"/>
      <c r="N126" s="205"/>
      <c r="O126" s="205"/>
      <c r="P126" s="205"/>
      <c r="Q126" s="267"/>
      <c r="R126" s="205"/>
      <c r="S126" s="205"/>
      <c r="T126" s="205"/>
      <c r="U126" s="205"/>
      <c r="V126" s="205"/>
      <c r="W126" s="205"/>
      <c r="X126" s="205"/>
      <c r="Y126" s="205"/>
      <c r="Z126" s="45"/>
    </row>
    <row r="127" spans="1:26" ht="20.100000000000001" customHeight="1" x14ac:dyDescent="0.2">
      <c r="A127" s="27"/>
      <c r="B127" s="27"/>
      <c r="C127" s="49"/>
      <c r="D127" s="46"/>
      <c r="E127" s="46"/>
      <c r="F127" s="46"/>
      <c r="G127" s="46"/>
      <c r="H127" s="46"/>
      <c r="I127" s="44"/>
      <c r="J127" s="48" t="s">
        <v>310</v>
      </c>
      <c r="K127" s="70"/>
      <c r="L127" s="47"/>
      <c r="M127" s="47"/>
      <c r="N127" s="47"/>
      <c r="O127" s="47"/>
      <c r="P127" s="47"/>
      <c r="Q127" s="71"/>
      <c r="R127" s="47"/>
      <c r="S127" s="47"/>
      <c r="T127" s="47"/>
      <c r="U127" s="47"/>
      <c r="V127" s="47"/>
      <c r="W127" s="47"/>
      <c r="X127" s="47"/>
      <c r="Y127" s="47"/>
      <c r="Z127" s="45"/>
    </row>
    <row r="128" spans="1:26" ht="20.100000000000001" customHeight="1" x14ac:dyDescent="0.2">
      <c r="A128" s="27"/>
      <c r="B128" s="27"/>
      <c r="C128" s="60"/>
      <c r="D128" s="61"/>
      <c r="E128" s="61"/>
      <c r="F128" s="61"/>
      <c r="G128" s="61"/>
      <c r="H128" s="61"/>
      <c r="I128" s="63"/>
      <c r="J128" s="62"/>
      <c r="K128" s="63"/>
      <c r="L128" s="62"/>
      <c r="M128" s="62"/>
      <c r="N128" s="62"/>
      <c r="O128" s="62"/>
      <c r="P128" s="62"/>
      <c r="Q128" s="83"/>
      <c r="R128" s="62"/>
      <c r="S128" s="62"/>
      <c r="T128" s="62"/>
      <c r="U128" s="62"/>
      <c r="V128" s="62"/>
      <c r="W128" s="62"/>
      <c r="X128" s="62"/>
      <c r="Y128" s="62"/>
      <c r="Z128" s="64"/>
    </row>
    <row r="129" spans="1:26" ht="20.100000000000001" customHeight="1" x14ac:dyDescent="0.2">
      <c r="A129" s="27"/>
      <c r="B129" s="27"/>
      <c r="C129" s="46"/>
      <c r="D129" s="46"/>
      <c r="E129" s="46"/>
      <c r="F129" s="46"/>
      <c r="G129" s="46"/>
      <c r="H129" s="46"/>
      <c r="I129" s="66"/>
      <c r="J129" s="66"/>
      <c r="K129" s="66"/>
      <c r="L129" s="66"/>
      <c r="M129" s="66"/>
      <c r="N129" s="66"/>
      <c r="O129" s="66"/>
      <c r="P129" s="66"/>
      <c r="Q129" s="84"/>
      <c r="R129" s="66"/>
      <c r="S129" s="66"/>
      <c r="T129" s="66"/>
      <c r="U129" s="66"/>
      <c r="V129" s="66"/>
      <c r="W129" s="66"/>
      <c r="X129" s="66"/>
      <c r="Y129" s="66"/>
      <c r="Z129" s="46"/>
    </row>
    <row r="130" spans="1:26" ht="15.75" hidden="1" customHeight="1" x14ac:dyDescent="0.2">
      <c r="A130" s="27"/>
      <c r="B130" s="27"/>
      <c r="C130" s="46"/>
      <c r="D130" s="46"/>
      <c r="E130" s="46"/>
      <c r="F130" s="46"/>
      <c r="G130" s="46"/>
      <c r="H130" s="46"/>
      <c r="I130" s="66"/>
      <c r="J130" s="66"/>
      <c r="K130" s="66"/>
      <c r="L130" s="66"/>
      <c r="M130" s="66"/>
      <c r="N130" s="66"/>
      <c r="O130" s="66"/>
      <c r="P130" s="66"/>
      <c r="Q130" s="84"/>
      <c r="R130" s="66"/>
      <c r="S130" s="66"/>
      <c r="T130" s="66"/>
      <c r="U130" s="66"/>
      <c r="V130" s="66"/>
      <c r="W130" s="66"/>
      <c r="X130" s="66"/>
      <c r="Y130" s="66"/>
      <c r="Z130" s="46"/>
    </row>
    <row r="131" spans="1:26" ht="15.75" hidden="1" customHeight="1" x14ac:dyDescent="0.2">
      <c r="A131" s="27"/>
      <c r="B131" s="27"/>
      <c r="C131" s="46"/>
      <c r="D131" s="46"/>
      <c r="E131" s="46"/>
      <c r="F131" s="46"/>
      <c r="G131" s="46"/>
      <c r="H131" s="46"/>
      <c r="I131" s="66"/>
      <c r="J131" s="66"/>
      <c r="K131" s="66"/>
      <c r="L131" s="66"/>
      <c r="M131" s="66"/>
      <c r="N131" s="66"/>
      <c r="O131" s="66"/>
      <c r="P131" s="66"/>
      <c r="Q131" s="84"/>
      <c r="R131" s="66"/>
      <c r="S131" s="66"/>
      <c r="T131" s="66"/>
      <c r="U131" s="66"/>
      <c r="V131" s="66"/>
      <c r="W131" s="66"/>
      <c r="X131" s="66"/>
      <c r="Y131" s="66"/>
      <c r="Z131" s="46"/>
    </row>
    <row r="132" spans="1:26" ht="15.75" hidden="1" customHeight="1" x14ac:dyDescent="0.2">
      <c r="A132" s="27"/>
      <c r="B132" s="27"/>
      <c r="C132" s="46"/>
      <c r="D132" s="46"/>
      <c r="E132" s="46"/>
      <c r="F132" s="46"/>
      <c r="G132" s="46"/>
      <c r="H132" s="46"/>
      <c r="I132" s="66"/>
      <c r="J132" s="66"/>
      <c r="K132" s="66"/>
      <c r="L132" s="66"/>
      <c r="M132" s="66"/>
      <c r="N132" s="66"/>
      <c r="O132" s="66"/>
      <c r="P132" s="66"/>
      <c r="Q132" s="84"/>
      <c r="R132" s="66"/>
      <c r="S132" s="66"/>
      <c r="T132" s="66"/>
      <c r="U132" s="66"/>
      <c r="V132" s="66"/>
      <c r="W132" s="66"/>
      <c r="X132" s="66"/>
      <c r="Y132" s="66"/>
      <c r="Z132" s="46"/>
    </row>
    <row r="133" spans="1:26" ht="15.75" hidden="1" customHeight="1" x14ac:dyDescent="0.2">
      <c r="A133" s="27"/>
      <c r="B133" s="27"/>
      <c r="C133" s="46"/>
      <c r="D133" s="46"/>
      <c r="E133" s="46"/>
      <c r="F133" s="46"/>
      <c r="G133" s="46"/>
      <c r="H133" s="46"/>
      <c r="I133" s="66"/>
      <c r="J133" s="66"/>
      <c r="K133" s="66"/>
      <c r="L133" s="66"/>
      <c r="M133" s="66"/>
      <c r="N133" s="66"/>
      <c r="O133" s="66"/>
      <c r="P133" s="66"/>
      <c r="Q133" s="84"/>
      <c r="R133" s="66"/>
      <c r="S133" s="66"/>
      <c r="T133" s="66"/>
      <c r="U133" s="66"/>
      <c r="V133" s="66"/>
      <c r="W133" s="66"/>
      <c r="X133" s="66"/>
      <c r="Y133" s="66"/>
      <c r="Z133" s="46"/>
    </row>
    <row r="134" spans="1:26" ht="15.75" hidden="1" customHeight="1" x14ac:dyDescent="0.2">
      <c r="A134" s="27"/>
      <c r="B134" s="27"/>
      <c r="C134" s="46"/>
      <c r="D134" s="46"/>
      <c r="E134" s="46"/>
      <c r="F134" s="46"/>
      <c r="G134" s="46"/>
      <c r="H134" s="46"/>
      <c r="I134" s="66"/>
      <c r="J134" s="66"/>
      <c r="K134" s="66"/>
      <c r="L134" s="66"/>
      <c r="M134" s="66"/>
      <c r="N134" s="66"/>
      <c r="O134" s="66"/>
      <c r="P134" s="66"/>
      <c r="Q134" s="84"/>
      <c r="R134" s="66"/>
      <c r="S134" s="66"/>
      <c r="T134" s="66"/>
      <c r="U134" s="66"/>
      <c r="V134" s="66"/>
      <c r="W134" s="66"/>
      <c r="X134" s="66"/>
      <c r="Y134" s="66"/>
      <c r="Z134" s="46"/>
    </row>
    <row r="135" spans="1:26" ht="15.75" hidden="1" customHeight="1" x14ac:dyDescent="0.2">
      <c r="A135" s="27"/>
      <c r="B135" s="27"/>
      <c r="C135" s="46"/>
      <c r="D135" s="46"/>
      <c r="E135" s="46"/>
      <c r="F135" s="46"/>
      <c r="G135" s="46"/>
      <c r="H135" s="46"/>
      <c r="I135" s="66"/>
      <c r="J135" s="66"/>
      <c r="K135" s="66"/>
      <c r="L135" s="66"/>
      <c r="M135" s="66"/>
      <c r="N135" s="66"/>
      <c r="O135" s="66"/>
      <c r="P135" s="66"/>
      <c r="Q135" s="84"/>
      <c r="R135" s="66"/>
      <c r="S135" s="66"/>
      <c r="T135" s="66"/>
      <c r="U135" s="66"/>
      <c r="V135" s="66"/>
      <c r="W135" s="66"/>
      <c r="X135" s="66"/>
      <c r="Y135" s="66"/>
      <c r="Z135" s="46"/>
    </row>
    <row r="136" spans="1:26" ht="15.75" hidden="1" customHeight="1" x14ac:dyDescent="0.2">
      <c r="A136" s="27"/>
      <c r="B136" s="27"/>
      <c r="C136" s="46"/>
      <c r="D136" s="46"/>
      <c r="E136" s="46"/>
      <c r="F136" s="46"/>
      <c r="G136" s="46"/>
      <c r="H136" s="46"/>
      <c r="I136" s="66"/>
      <c r="J136" s="66"/>
      <c r="K136" s="66"/>
      <c r="L136" s="66"/>
      <c r="M136" s="66"/>
      <c r="N136" s="66"/>
      <c r="O136" s="66"/>
      <c r="P136" s="66"/>
      <c r="Q136" s="84"/>
      <c r="R136" s="66"/>
      <c r="S136" s="66"/>
      <c r="T136" s="66"/>
      <c r="U136" s="66"/>
      <c r="V136" s="66"/>
      <c r="W136" s="66"/>
      <c r="X136" s="66"/>
      <c r="Y136" s="66"/>
      <c r="Z136" s="46"/>
    </row>
    <row r="137" spans="1:26" ht="15.75" hidden="1" customHeight="1" x14ac:dyDescent="0.2">
      <c r="A137" s="27"/>
      <c r="B137" s="27"/>
      <c r="C137" s="46"/>
      <c r="D137" s="46"/>
      <c r="E137" s="46"/>
      <c r="F137" s="46"/>
      <c r="G137" s="46"/>
      <c r="H137" s="46"/>
      <c r="I137" s="66"/>
      <c r="J137" s="66"/>
      <c r="K137" s="66"/>
      <c r="L137" s="66"/>
      <c r="M137" s="66"/>
      <c r="N137" s="66"/>
      <c r="O137" s="66"/>
      <c r="P137" s="66"/>
      <c r="Q137" s="84"/>
      <c r="R137" s="66"/>
      <c r="S137" s="66"/>
      <c r="T137" s="66"/>
      <c r="U137" s="66"/>
      <c r="V137" s="66"/>
      <c r="W137" s="66"/>
      <c r="X137" s="66"/>
      <c r="Y137" s="66"/>
      <c r="Z137" s="46"/>
    </row>
    <row r="138" spans="1:26" ht="15.75" hidden="1" customHeight="1" x14ac:dyDescent="0.2">
      <c r="A138" s="27"/>
      <c r="B138" s="27"/>
      <c r="C138" s="46"/>
      <c r="D138" s="46"/>
      <c r="E138" s="46"/>
      <c r="F138" s="46"/>
      <c r="G138" s="46"/>
      <c r="H138" s="46"/>
      <c r="I138" s="66"/>
      <c r="J138" s="66"/>
      <c r="K138" s="66"/>
      <c r="L138" s="66"/>
      <c r="M138" s="66"/>
      <c r="N138" s="66"/>
      <c r="O138" s="66"/>
      <c r="P138" s="66"/>
      <c r="Q138" s="84"/>
      <c r="R138" s="66"/>
      <c r="S138" s="66"/>
      <c r="T138" s="66"/>
      <c r="U138" s="66"/>
      <c r="V138" s="66"/>
      <c r="W138" s="66"/>
      <c r="X138" s="66"/>
      <c r="Y138" s="66"/>
      <c r="Z138" s="46"/>
    </row>
    <row r="139" spans="1:26" ht="15.75" hidden="1" customHeight="1" x14ac:dyDescent="0.2">
      <c r="A139" s="27"/>
      <c r="B139" s="27"/>
      <c r="C139" s="46"/>
      <c r="D139" s="46"/>
      <c r="E139" s="46"/>
      <c r="F139" s="46"/>
      <c r="G139" s="46"/>
      <c r="H139" s="46"/>
      <c r="I139" s="66"/>
      <c r="J139" s="66"/>
      <c r="K139" s="66"/>
      <c r="L139" s="66"/>
      <c r="M139" s="66"/>
      <c r="N139" s="66"/>
      <c r="O139" s="66"/>
      <c r="P139" s="66"/>
      <c r="Q139" s="84"/>
      <c r="R139" s="66"/>
      <c r="S139" s="66"/>
      <c r="T139" s="66"/>
      <c r="U139" s="66"/>
      <c r="V139" s="66"/>
      <c r="W139" s="66"/>
      <c r="X139" s="66"/>
      <c r="Y139" s="66"/>
      <c r="Z139" s="46"/>
    </row>
    <row r="140" spans="1:26" ht="15.75" hidden="1" customHeight="1" x14ac:dyDescent="0.2">
      <c r="A140" s="27"/>
      <c r="B140" s="27"/>
      <c r="C140" s="46"/>
      <c r="D140" s="46"/>
      <c r="E140" s="46"/>
      <c r="F140" s="46"/>
      <c r="G140" s="46"/>
      <c r="H140" s="46"/>
      <c r="I140" s="66"/>
      <c r="J140" s="66"/>
      <c r="K140" s="66"/>
      <c r="L140" s="66"/>
      <c r="M140" s="66"/>
      <c r="N140" s="66"/>
      <c r="O140" s="66"/>
      <c r="P140" s="66"/>
      <c r="Q140" s="84"/>
      <c r="R140" s="66"/>
      <c r="S140" s="66"/>
      <c r="T140" s="66"/>
      <c r="U140" s="66"/>
      <c r="V140" s="66"/>
      <c r="W140" s="66"/>
      <c r="X140" s="66"/>
      <c r="Y140" s="66"/>
      <c r="Z140" s="46"/>
    </row>
    <row r="141" spans="1:26" ht="15.75" hidden="1" customHeight="1" x14ac:dyDescent="0.2">
      <c r="A141" s="27"/>
      <c r="B141" s="27"/>
      <c r="C141" s="46"/>
      <c r="D141" s="46"/>
      <c r="E141" s="46"/>
      <c r="F141" s="46"/>
      <c r="G141" s="46"/>
      <c r="H141" s="46"/>
      <c r="I141" s="66"/>
      <c r="J141" s="66"/>
      <c r="K141" s="66"/>
      <c r="L141" s="66"/>
      <c r="M141" s="66"/>
      <c r="N141" s="66"/>
      <c r="O141" s="66"/>
      <c r="P141" s="66"/>
      <c r="Q141" s="84"/>
      <c r="R141" s="66"/>
      <c r="S141" s="66"/>
      <c r="T141" s="66"/>
      <c r="U141" s="66"/>
      <c r="V141" s="66"/>
      <c r="W141" s="66"/>
      <c r="X141" s="66"/>
      <c r="Y141" s="66"/>
      <c r="Z141" s="46"/>
    </row>
    <row r="142" spans="1:26" ht="15.75" hidden="1" customHeight="1" x14ac:dyDescent="0.2">
      <c r="A142" s="27"/>
      <c r="B142" s="27"/>
      <c r="C142" s="46"/>
      <c r="D142" s="46"/>
      <c r="E142" s="46"/>
      <c r="F142" s="46"/>
      <c r="G142" s="46"/>
      <c r="H142" s="46"/>
      <c r="I142" s="66"/>
      <c r="J142" s="66"/>
      <c r="K142" s="66"/>
      <c r="L142" s="66"/>
      <c r="M142" s="66"/>
      <c r="N142" s="66"/>
      <c r="O142" s="66"/>
      <c r="P142" s="66"/>
      <c r="Q142" s="84"/>
      <c r="R142" s="66"/>
      <c r="S142" s="66"/>
      <c r="T142" s="66"/>
      <c r="U142" s="66"/>
      <c r="V142" s="66"/>
      <c r="W142" s="66"/>
      <c r="X142" s="66"/>
      <c r="Y142" s="66"/>
      <c r="Z142" s="46"/>
    </row>
    <row r="143" spans="1:26" ht="15.75" hidden="1" customHeight="1" x14ac:dyDescent="0.2">
      <c r="A143" s="27"/>
      <c r="B143" s="27"/>
      <c r="C143" s="46"/>
      <c r="D143" s="46"/>
      <c r="E143" s="46"/>
      <c r="F143" s="46"/>
      <c r="G143" s="46"/>
      <c r="H143" s="46"/>
      <c r="I143" s="66"/>
      <c r="J143" s="66"/>
      <c r="K143" s="66"/>
      <c r="L143" s="66"/>
      <c r="M143" s="66"/>
      <c r="N143" s="66"/>
      <c r="O143" s="66"/>
      <c r="P143" s="66"/>
      <c r="Q143" s="84"/>
      <c r="R143" s="66"/>
      <c r="S143" s="66"/>
      <c r="T143" s="66"/>
      <c r="U143" s="66"/>
      <c r="V143" s="66"/>
      <c r="W143" s="66"/>
      <c r="X143" s="66"/>
      <c r="Y143" s="66"/>
      <c r="Z143" s="46"/>
    </row>
    <row r="144" spans="1:26" ht="15.75" hidden="1" customHeight="1" x14ac:dyDescent="0.2">
      <c r="A144" s="27"/>
      <c r="B144" s="27"/>
      <c r="C144" s="46"/>
      <c r="D144" s="46"/>
      <c r="E144" s="46"/>
      <c r="F144" s="46"/>
      <c r="G144" s="46"/>
      <c r="H144" s="46"/>
      <c r="I144" s="66"/>
      <c r="J144" s="66"/>
      <c r="K144" s="66"/>
      <c r="L144" s="66"/>
      <c r="M144" s="66"/>
      <c r="N144" s="66"/>
      <c r="O144" s="66"/>
      <c r="P144" s="66"/>
      <c r="Q144" s="84"/>
      <c r="R144" s="66"/>
      <c r="S144" s="66"/>
      <c r="T144" s="66"/>
      <c r="U144" s="66"/>
      <c r="V144" s="66"/>
      <c r="W144" s="66"/>
      <c r="X144" s="66"/>
      <c r="Y144" s="66"/>
      <c r="Z144" s="46"/>
    </row>
    <row r="145" spans="1:26" ht="15.75" hidden="1" customHeight="1" x14ac:dyDescent="0.2">
      <c r="A145" s="27"/>
      <c r="B145" s="27"/>
      <c r="C145" s="46"/>
      <c r="D145" s="46"/>
      <c r="E145" s="46"/>
      <c r="F145" s="46"/>
      <c r="G145" s="46"/>
      <c r="H145" s="46"/>
      <c r="I145" s="66"/>
      <c r="J145" s="66"/>
      <c r="K145" s="66"/>
      <c r="L145" s="66"/>
      <c r="M145" s="66"/>
      <c r="N145" s="66"/>
      <c r="O145" s="66"/>
      <c r="P145" s="66"/>
      <c r="Q145" s="84"/>
      <c r="R145" s="66"/>
      <c r="S145" s="66"/>
      <c r="T145" s="66"/>
      <c r="U145" s="66"/>
      <c r="V145" s="66"/>
      <c r="W145" s="66"/>
      <c r="X145" s="66"/>
      <c r="Y145" s="66"/>
      <c r="Z145" s="46"/>
    </row>
    <row r="146" spans="1:26" ht="15.75" hidden="1" customHeight="1" x14ac:dyDescent="0.2">
      <c r="A146" s="27"/>
      <c r="B146" s="27"/>
      <c r="C146" s="46"/>
      <c r="D146" s="46"/>
      <c r="E146" s="46"/>
      <c r="F146" s="46"/>
      <c r="G146" s="46"/>
      <c r="H146" s="46"/>
      <c r="I146" s="66"/>
      <c r="J146" s="66"/>
      <c r="K146" s="66"/>
      <c r="L146" s="66"/>
      <c r="M146" s="66"/>
      <c r="N146" s="66"/>
      <c r="O146" s="66"/>
      <c r="P146" s="66"/>
      <c r="Q146" s="84"/>
      <c r="R146" s="66"/>
      <c r="S146" s="66"/>
      <c r="T146" s="66"/>
      <c r="U146" s="66"/>
      <c r="V146" s="66"/>
      <c r="W146" s="66"/>
      <c r="X146" s="66"/>
      <c r="Y146" s="66"/>
      <c r="Z146" s="46"/>
    </row>
    <row r="147" spans="1:26" ht="15.75" hidden="1" customHeight="1" x14ac:dyDescent="0.2">
      <c r="A147" s="27"/>
      <c r="B147" s="27"/>
      <c r="C147" s="46"/>
      <c r="D147" s="46"/>
      <c r="E147" s="46"/>
      <c r="F147" s="46"/>
      <c r="G147" s="46"/>
      <c r="H147" s="46"/>
      <c r="I147" s="66"/>
      <c r="J147" s="66"/>
      <c r="K147" s="66"/>
      <c r="L147" s="66"/>
      <c r="M147" s="66"/>
      <c r="N147" s="66"/>
      <c r="O147" s="66"/>
      <c r="P147" s="66"/>
      <c r="Q147" s="84"/>
      <c r="R147" s="66"/>
      <c r="S147" s="66"/>
      <c r="T147" s="66"/>
      <c r="U147" s="66"/>
      <c r="V147" s="66"/>
      <c r="W147" s="66"/>
      <c r="X147" s="66"/>
      <c r="Y147" s="66"/>
      <c r="Z147" s="46"/>
    </row>
    <row r="148" spans="1:26" ht="15.75" hidden="1" customHeight="1" x14ac:dyDescent="0.2">
      <c r="A148" s="27"/>
      <c r="B148" s="27"/>
      <c r="C148" s="46"/>
      <c r="D148" s="46"/>
      <c r="E148" s="46"/>
      <c r="F148" s="46"/>
      <c r="G148" s="46"/>
      <c r="H148" s="46"/>
      <c r="I148" s="66"/>
      <c r="J148" s="66"/>
      <c r="K148" s="66"/>
      <c r="L148" s="66"/>
      <c r="M148" s="66"/>
      <c r="N148" s="66"/>
      <c r="O148" s="66"/>
      <c r="P148" s="66"/>
      <c r="Q148" s="84"/>
      <c r="R148" s="66"/>
      <c r="S148" s="66"/>
      <c r="T148" s="66"/>
      <c r="U148" s="66"/>
      <c r="V148" s="66"/>
      <c r="W148" s="66"/>
      <c r="X148" s="66"/>
      <c r="Y148" s="66"/>
      <c r="Z148" s="46"/>
    </row>
    <row r="149" spans="1:26" ht="20.100000000000001" customHeight="1" x14ac:dyDescent="0.2">
      <c r="A149" s="27"/>
      <c r="B149" s="27"/>
      <c r="C149" s="46"/>
      <c r="D149" s="46"/>
      <c r="E149" s="46"/>
      <c r="F149" s="46"/>
      <c r="G149" s="46"/>
      <c r="H149" s="46"/>
      <c r="I149" s="66"/>
      <c r="J149" s="46"/>
      <c r="K149" s="46"/>
      <c r="L149" s="46"/>
      <c r="M149" s="46"/>
      <c r="N149" s="46"/>
      <c r="O149" s="46"/>
      <c r="P149" s="46"/>
      <c r="Q149" s="85"/>
      <c r="R149" s="46"/>
      <c r="S149" s="46"/>
      <c r="T149" s="46"/>
      <c r="U149" s="46"/>
      <c r="V149" s="46"/>
      <c r="W149" s="46"/>
      <c r="X149" s="46"/>
      <c r="Y149" s="46"/>
      <c r="Z149" s="46"/>
    </row>
    <row r="150" spans="1:26" ht="20.100000000000001" customHeight="1" x14ac:dyDescent="0.2">
      <c r="A150" s="27"/>
      <c r="B150" s="27"/>
      <c r="C150" s="243" t="s">
        <v>40</v>
      </c>
      <c r="D150" s="244"/>
      <c r="E150" s="244"/>
      <c r="F150" s="244"/>
      <c r="G150" s="244"/>
      <c r="H150" s="245"/>
      <c r="I150" s="67"/>
      <c r="K150" s="67"/>
    </row>
    <row r="151" spans="1:26" ht="20.100000000000001" customHeight="1" x14ac:dyDescent="0.2">
      <c r="A151" s="27"/>
      <c r="B151" s="27"/>
      <c r="C151" s="38"/>
      <c r="D151" s="39"/>
      <c r="E151" s="39"/>
      <c r="F151" s="39"/>
      <c r="G151" s="39"/>
      <c r="H151" s="39"/>
      <c r="I151" s="40"/>
      <c r="J151" s="40"/>
      <c r="K151" s="40"/>
      <c r="L151" s="40"/>
      <c r="M151" s="40"/>
      <c r="N151" s="40"/>
      <c r="O151" s="40"/>
      <c r="P151" s="40"/>
      <c r="Q151" s="40"/>
      <c r="R151" s="40"/>
      <c r="S151" s="40"/>
      <c r="T151" s="40"/>
      <c r="U151" s="40"/>
      <c r="V151" s="40"/>
      <c r="W151" s="40"/>
      <c r="X151" s="40"/>
      <c r="Y151" s="40"/>
      <c r="Z151" s="41"/>
    </row>
    <row r="152" spans="1:26" ht="20.100000000000001" customHeight="1" x14ac:dyDescent="0.2">
      <c r="A152" s="27"/>
      <c r="B152" s="27"/>
      <c r="C152" s="38"/>
      <c r="D152" s="86" t="s">
        <v>41</v>
      </c>
      <c r="E152" s="68"/>
      <c r="F152" s="68"/>
      <c r="G152" s="68"/>
      <c r="H152" s="68"/>
      <c r="I152" s="68"/>
      <c r="J152" s="68"/>
      <c r="K152" s="68"/>
      <c r="L152" s="68"/>
      <c r="M152" s="68"/>
      <c r="N152" s="68"/>
      <c r="O152" s="68"/>
      <c r="P152" s="68"/>
      <c r="Q152" s="68"/>
      <c r="R152" s="68"/>
      <c r="S152" s="68"/>
      <c r="T152" s="68"/>
      <c r="U152" s="68"/>
      <c r="V152" s="68"/>
      <c r="W152" s="68"/>
      <c r="X152" s="47"/>
      <c r="Y152" s="46"/>
      <c r="Z152" s="45"/>
    </row>
    <row r="153" spans="1:26" ht="20.100000000000001" customHeight="1" x14ac:dyDescent="0.2">
      <c r="A153" s="27">
        <f>IF(AND($I153&lt;&gt;"しない", $I153&lt;&gt;"する"), 1001, 0)</f>
        <v>1001</v>
      </c>
      <c r="B153" s="27"/>
      <c r="C153" s="42"/>
      <c r="D153" s="43">
        <v>1</v>
      </c>
      <c r="E153" s="46" t="s">
        <v>42</v>
      </c>
      <c r="F153" s="46"/>
      <c r="G153" s="46"/>
      <c r="H153" s="46"/>
      <c r="I153" s="205"/>
      <c r="J153" s="253"/>
      <c r="K153" s="253"/>
      <c r="L153" s="253"/>
      <c r="M153" s="253"/>
      <c r="N153" s="46"/>
      <c r="O153" s="46"/>
      <c r="P153" s="46"/>
      <c r="Q153" s="46"/>
      <c r="R153" s="46"/>
      <c r="S153" s="46"/>
      <c r="T153" s="46"/>
      <c r="U153" s="46"/>
      <c r="Z153" s="87"/>
    </row>
    <row r="154" spans="1:26" ht="20.100000000000001" customHeight="1" x14ac:dyDescent="0.2">
      <c r="A154" s="27"/>
      <c r="B154" s="27"/>
      <c r="C154" s="49"/>
      <c r="D154" s="46"/>
      <c r="E154" s="46"/>
      <c r="F154" s="46"/>
      <c r="G154" s="46"/>
      <c r="H154" s="46"/>
      <c r="I154" s="88"/>
      <c r="J154" s="48" t="s">
        <v>13</v>
      </c>
      <c r="K154" s="48"/>
      <c r="L154" s="48"/>
      <c r="M154" s="48"/>
      <c r="N154" s="48"/>
      <c r="O154" s="48"/>
      <c r="P154" s="48"/>
      <c r="Q154" s="48"/>
      <c r="R154" s="48"/>
      <c r="S154" s="48"/>
      <c r="T154" s="48"/>
      <c r="U154" s="46"/>
      <c r="Z154" s="87"/>
    </row>
    <row r="155" spans="1:26" ht="20.100000000000001" customHeight="1" x14ac:dyDescent="0.2">
      <c r="A155" s="27">
        <f>IF(AND($I153="する",OR(TRIM($I155)="", NOT(OR(IFERROR(SEARCH(" ",$I155),0)&gt;0, IFERROR(SEARCH("　",$I155),0)&gt;0)))), 1001, 0)</f>
        <v>0</v>
      </c>
      <c r="B155" s="27"/>
      <c r="C155" s="42"/>
      <c r="D155" s="43">
        <v>2</v>
      </c>
      <c r="E155" s="25" t="s">
        <v>48</v>
      </c>
      <c r="I155" s="205"/>
      <c r="J155" s="205"/>
      <c r="K155" s="205"/>
      <c r="L155" s="205"/>
      <c r="M155" s="205"/>
      <c r="N155" s="205"/>
      <c r="O155" s="205"/>
      <c r="P155" s="205"/>
      <c r="Q155" s="205"/>
      <c r="R155" s="205"/>
      <c r="S155" s="205"/>
      <c r="T155" s="205"/>
      <c r="U155" s="205"/>
      <c r="V155" s="205"/>
      <c r="W155" s="205"/>
      <c r="X155" s="205"/>
      <c r="Y155" s="205"/>
      <c r="Z155" s="45"/>
    </row>
    <row r="156" spans="1:26" ht="20.100000000000001" customHeight="1" x14ac:dyDescent="0.2">
      <c r="A156" s="27"/>
      <c r="B156" s="27"/>
      <c r="C156" s="42"/>
      <c r="D156" s="43"/>
      <c r="E156" s="46"/>
      <c r="F156" s="46"/>
      <c r="G156" s="46"/>
      <c r="H156" s="46"/>
      <c r="I156" s="52"/>
      <c r="J156" s="48" t="s">
        <v>22</v>
      </c>
      <c r="K156" s="48"/>
      <c r="L156" s="48"/>
      <c r="M156" s="48"/>
      <c r="N156" s="48"/>
      <c r="O156" s="48"/>
      <c r="P156" s="48"/>
      <c r="Q156" s="48"/>
      <c r="R156" s="48"/>
      <c r="S156" s="48"/>
      <c r="T156" s="48"/>
      <c r="U156" s="48"/>
      <c r="V156" s="48"/>
      <c r="W156" s="48"/>
      <c r="X156" s="48"/>
      <c r="Y156" s="48"/>
      <c r="Z156" s="45"/>
    </row>
    <row r="157" spans="1:26" ht="20.100000000000001" customHeight="1" x14ac:dyDescent="0.2">
      <c r="A157" s="27">
        <f>IF(AND($I153="する",OR(TRIM($I157)="", NOT(OR(IFERROR(SEARCH(" ",$I157),0)&gt;0, IFERROR(SEARCH("　",$I157),0)&gt;0)))), 1001, 0)</f>
        <v>0</v>
      </c>
      <c r="B157" s="27"/>
      <c r="C157" s="42"/>
      <c r="D157" s="43">
        <v>3</v>
      </c>
      <c r="E157" s="25" t="s">
        <v>49</v>
      </c>
      <c r="I157" s="205"/>
      <c r="J157" s="205"/>
      <c r="K157" s="205"/>
      <c r="L157" s="205"/>
      <c r="M157" s="205"/>
      <c r="N157" s="205"/>
      <c r="O157" s="205"/>
      <c r="P157" s="205"/>
      <c r="Q157" s="205"/>
      <c r="R157" s="205"/>
      <c r="S157" s="205"/>
      <c r="T157" s="205"/>
      <c r="U157" s="205"/>
      <c r="V157" s="205"/>
      <c r="W157" s="205"/>
      <c r="X157" s="205"/>
      <c r="Y157" s="205"/>
      <c r="Z157" s="45"/>
    </row>
    <row r="158" spans="1:26" ht="20.100000000000001" customHeight="1" x14ac:dyDescent="0.2">
      <c r="A158" s="27"/>
      <c r="B158" s="27"/>
      <c r="C158" s="49"/>
      <c r="D158" s="46"/>
      <c r="E158" s="46"/>
      <c r="F158" s="46"/>
      <c r="G158" s="46"/>
      <c r="H158" s="46"/>
      <c r="I158" s="52"/>
      <c r="J158" s="48" t="s">
        <v>24</v>
      </c>
      <c r="K158" s="48"/>
      <c r="L158" s="48"/>
      <c r="M158" s="48"/>
      <c r="N158" s="48"/>
      <c r="O158" s="48"/>
      <c r="P158" s="48"/>
      <c r="Q158" s="48"/>
      <c r="R158" s="48"/>
      <c r="S158" s="48"/>
      <c r="T158" s="48"/>
      <c r="U158" s="48"/>
      <c r="V158" s="48"/>
      <c r="W158" s="48"/>
      <c r="X158" s="48"/>
      <c r="Y158" s="48"/>
      <c r="Z158" s="45"/>
    </row>
    <row r="159" spans="1:26" ht="20.100000000000001" customHeight="1" x14ac:dyDescent="0.2">
      <c r="A159" s="27">
        <f>IF(AND($I153="する",OR(TRIM($I159)="", LEN($I159)&lt;&gt;8, NOT(ISNUMBER(VALUE(I159))), IFERROR(SEARCH("-", $I159),0)&gt;0)), 1001, 0)</f>
        <v>0</v>
      </c>
      <c r="B159" s="27"/>
      <c r="C159" s="42"/>
      <c r="D159" s="43">
        <v>4</v>
      </c>
      <c r="E159" s="25" t="s">
        <v>43</v>
      </c>
      <c r="I159" s="205"/>
      <c r="J159" s="205"/>
      <c r="K159" s="205"/>
      <c r="L159" s="205"/>
      <c r="M159" s="205"/>
      <c r="N159" s="46"/>
      <c r="O159" s="46"/>
      <c r="P159" s="46"/>
      <c r="Q159" s="46"/>
      <c r="R159" s="46"/>
      <c r="S159" s="46"/>
      <c r="T159" s="46"/>
      <c r="U159" s="46"/>
      <c r="V159" s="46"/>
      <c r="W159" s="46"/>
      <c r="X159" s="46"/>
      <c r="Y159" s="46"/>
      <c r="Z159" s="45"/>
    </row>
    <row r="160" spans="1:26" ht="20.100000000000001" customHeight="1" x14ac:dyDescent="0.2">
      <c r="A160" s="27"/>
      <c r="B160" s="27"/>
      <c r="C160" s="49"/>
      <c r="D160" s="46"/>
      <c r="E160" s="46"/>
      <c r="F160" s="46"/>
      <c r="G160" s="46"/>
      <c r="H160" s="46"/>
      <c r="I160" s="44"/>
      <c r="J160" s="48" t="s">
        <v>62</v>
      </c>
      <c r="K160" s="47"/>
      <c r="L160" s="47"/>
      <c r="M160" s="47"/>
      <c r="N160" s="47"/>
      <c r="O160" s="47"/>
      <c r="P160" s="47"/>
      <c r="Q160" s="47"/>
      <c r="R160" s="47"/>
      <c r="S160" s="47"/>
      <c r="T160" s="47"/>
      <c r="U160" s="47"/>
      <c r="V160" s="47"/>
      <c r="W160" s="47"/>
      <c r="X160" s="47"/>
      <c r="Y160" s="47"/>
      <c r="Z160" s="45"/>
    </row>
    <row r="161" spans="1:27" ht="20.100000000000001" customHeight="1" x14ac:dyDescent="0.2">
      <c r="A161" s="27">
        <f>IF(AND($I153="する",TRIM($I161)=""), 1001, 0)</f>
        <v>0</v>
      </c>
      <c r="B161" s="27"/>
      <c r="C161" s="42"/>
      <c r="D161" s="43">
        <v>5</v>
      </c>
      <c r="E161" s="25" t="s">
        <v>17</v>
      </c>
      <c r="I161" s="261"/>
      <c r="J161" s="262"/>
      <c r="K161" s="262"/>
      <c r="L161" s="262"/>
      <c r="M161" s="262"/>
      <c r="N161" s="46"/>
      <c r="O161" s="46"/>
      <c r="P161" s="46"/>
      <c r="Q161" s="46"/>
      <c r="R161" s="46"/>
      <c r="S161" s="46"/>
      <c r="T161" s="46"/>
      <c r="U161" s="46"/>
      <c r="V161" s="46"/>
      <c r="W161" s="46"/>
      <c r="X161" s="46"/>
      <c r="Y161" s="46"/>
      <c r="Z161" s="45"/>
    </row>
    <row r="162" spans="1:27" ht="20.100000000000001" customHeight="1" x14ac:dyDescent="0.2">
      <c r="A162" s="27"/>
      <c r="B162" s="27"/>
      <c r="C162" s="42"/>
      <c r="D162" s="43"/>
      <c r="E162" s="46"/>
      <c r="F162" s="46"/>
      <c r="G162" s="46"/>
      <c r="H162" s="46"/>
      <c r="I162" s="44"/>
      <c r="J162" s="48" t="s">
        <v>302</v>
      </c>
      <c r="K162" s="47"/>
      <c r="L162" s="47"/>
      <c r="M162" s="47"/>
      <c r="N162" s="47"/>
      <c r="O162" s="47"/>
      <c r="P162" s="47"/>
      <c r="Q162" s="47"/>
      <c r="R162" s="47"/>
      <c r="S162" s="47"/>
      <c r="T162" s="47"/>
      <c r="U162" s="47"/>
      <c r="V162" s="47"/>
      <c r="W162" s="47"/>
      <c r="X162" s="47"/>
      <c r="Y162" s="47"/>
      <c r="Z162" s="45"/>
    </row>
    <row r="163" spans="1:27" ht="20.100000000000001" customHeight="1" x14ac:dyDescent="0.2">
      <c r="A163" s="27">
        <f>IF(AND($I153="する",AND($I163&lt;&gt;"", OR(ISERROR(FIND("@"&amp;LEFT($I163,3)&amp;"@", 都道府県3))=FALSE, ISERROR(FIND("@"&amp;LEFT($I163,4)&amp;"@",都道府県4))=FALSE))=FALSE), 1001, 0)</f>
        <v>0</v>
      </c>
      <c r="B163" s="27"/>
      <c r="C163" s="42"/>
      <c r="D163" s="43">
        <v>6</v>
      </c>
      <c r="E163" s="25" t="s">
        <v>18</v>
      </c>
      <c r="I163" s="263"/>
      <c r="J163" s="263"/>
      <c r="K163" s="263"/>
      <c r="L163" s="263"/>
      <c r="M163" s="263"/>
      <c r="N163" s="263"/>
      <c r="O163" s="263"/>
      <c r="P163" s="263"/>
      <c r="Q163" s="264"/>
      <c r="R163" s="263"/>
      <c r="S163" s="263"/>
      <c r="T163" s="263"/>
      <c r="U163" s="263"/>
      <c r="V163" s="263"/>
      <c r="W163" s="263"/>
      <c r="X163" s="263"/>
      <c r="Y163" s="263"/>
      <c r="Z163" s="45"/>
    </row>
    <row r="164" spans="1:27" ht="20.100000000000001" customHeight="1" x14ac:dyDescent="0.2">
      <c r="A164" s="27"/>
      <c r="B164" s="27"/>
      <c r="C164" s="42"/>
      <c r="D164" s="43"/>
      <c r="E164" s="46"/>
      <c r="F164" s="46"/>
      <c r="G164" s="46"/>
      <c r="H164" s="46"/>
      <c r="I164" s="44"/>
      <c r="J164" s="48" t="s">
        <v>19</v>
      </c>
      <c r="K164" s="47"/>
      <c r="L164" s="47"/>
      <c r="M164" s="47"/>
      <c r="N164" s="47"/>
      <c r="O164" s="47"/>
      <c r="P164" s="47"/>
      <c r="Q164" s="47"/>
      <c r="R164" s="47"/>
      <c r="S164" s="47"/>
      <c r="T164" s="47"/>
      <c r="U164" s="47"/>
      <c r="V164" s="47"/>
      <c r="W164" s="47"/>
      <c r="X164" s="47"/>
      <c r="Y164" s="47"/>
      <c r="Z164" s="45"/>
    </row>
    <row r="165" spans="1:27" ht="20.100000000000001" customHeight="1" x14ac:dyDescent="0.2">
      <c r="A165" s="27">
        <f>IF(AND($I153="する",NOT(AND(TRIM($I165)&lt;&gt;"",ISNUMBER(VALUE(SUBSTITUTE($I165,"-",""))),IFERROR(SEARCH("-",$I165),0)&gt;0))), 1001, 0)</f>
        <v>0</v>
      </c>
      <c r="B165" s="27"/>
      <c r="C165" s="42"/>
      <c r="D165" s="43">
        <v>7</v>
      </c>
      <c r="E165" s="25" t="s">
        <v>25</v>
      </c>
      <c r="I165" s="205"/>
      <c r="J165" s="205"/>
      <c r="K165" s="205"/>
      <c r="L165" s="205"/>
      <c r="M165" s="205"/>
      <c r="Y165" s="47"/>
      <c r="Z165" s="45"/>
    </row>
    <row r="166" spans="1:27" ht="20.100000000000001" customHeight="1" x14ac:dyDescent="0.2">
      <c r="A166" s="27"/>
      <c r="B166" s="27"/>
      <c r="C166" s="49"/>
      <c r="D166" s="46"/>
      <c r="E166" s="46"/>
      <c r="F166" s="46"/>
      <c r="G166" s="46"/>
      <c r="H166" s="46"/>
      <c r="I166" s="44"/>
      <c r="J166" s="48" t="s">
        <v>28</v>
      </c>
      <c r="K166" s="47"/>
      <c r="L166" s="47"/>
      <c r="M166" s="47"/>
      <c r="N166" s="47"/>
      <c r="O166" s="47"/>
      <c r="P166" s="47"/>
      <c r="Q166" s="47"/>
      <c r="R166" s="47"/>
      <c r="S166" s="47"/>
      <c r="T166" s="47"/>
      <c r="U166" s="47"/>
      <c r="V166" s="47"/>
      <c r="W166" s="47"/>
      <c r="X166" s="47"/>
      <c r="Y166" s="47"/>
      <c r="Z166" s="45"/>
    </row>
    <row r="167" spans="1:27" ht="20.100000000000001" customHeight="1" x14ac:dyDescent="0.2">
      <c r="A167" s="27">
        <f>IF(AND($I153="する",AND(TRIM($I167)&lt;&gt;"",NOT(AND(ISNUMBER(VALUE(SUBSTITUTE($I167,"-",""))),IFERROR(SEARCH("-",$I167),0)&gt;0)))), 1001, 0)</f>
        <v>0</v>
      </c>
      <c r="B167" s="27"/>
      <c r="C167" s="42"/>
      <c r="D167" s="43">
        <v>8</v>
      </c>
      <c r="E167" s="25" t="s">
        <v>29</v>
      </c>
      <c r="I167" s="205"/>
      <c r="J167" s="205"/>
      <c r="K167" s="205"/>
      <c r="L167" s="205"/>
      <c r="M167" s="205"/>
      <c r="N167" s="47"/>
      <c r="O167" s="47"/>
      <c r="P167" s="47"/>
      <c r="Q167" s="47"/>
      <c r="R167" s="47"/>
      <c r="S167" s="47"/>
      <c r="T167" s="47"/>
      <c r="U167" s="47"/>
      <c r="V167" s="47"/>
      <c r="W167" s="47"/>
      <c r="X167" s="47"/>
      <c r="Y167" s="47"/>
      <c r="Z167" s="45"/>
    </row>
    <row r="168" spans="1:27" ht="20.100000000000001" customHeight="1" x14ac:dyDescent="0.2">
      <c r="A168" s="27"/>
      <c r="B168" s="27"/>
      <c r="C168" s="49"/>
      <c r="D168" s="46"/>
      <c r="E168" s="46"/>
      <c r="F168" s="46"/>
      <c r="G168" s="46"/>
      <c r="H168" s="46"/>
      <c r="I168" s="44"/>
      <c r="J168" s="48" t="s">
        <v>28</v>
      </c>
      <c r="K168" s="47"/>
      <c r="L168" s="47"/>
      <c r="M168" s="47"/>
      <c r="N168" s="47"/>
      <c r="O168" s="47"/>
      <c r="P168" s="47"/>
      <c r="Q168" s="47"/>
      <c r="R168" s="47"/>
      <c r="S168" s="47"/>
      <c r="T168" s="47"/>
      <c r="U168" s="47"/>
      <c r="V168" s="47"/>
      <c r="W168" s="47"/>
      <c r="X168" s="47"/>
      <c r="Y168" s="47"/>
      <c r="Z168" s="45"/>
    </row>
    <row r="169" spans="1:27" ht="20.100000000000001" customHeight="1" x14ac:dyDescent="0.2">
      <c r="A169" s="27">
        <f>IF(AND($I153="する",AND(TRIM($I169)&lt;&gt;"", NOT(IFERROR(SEARCH("@",$I169),0)&gt;0))), 1001, 0)</f>
        <v>0</v>
      </c>
      <c r="B169" s="27"/>
      <c r="C169" s="42"/>
      <c r="D169" s="43">
        <v>9</v>
      </c>
      <c r="E169" s="25" t="s">
        <v>30</v>
      </c>
      <c r="I169" s="205"/>
      <c r="J169" s="205"/>
      <c r="K169" s="205"/>
      <c r="L169" s="205"/>
      <c r="M169" s="205"/>
      <c r="N169" s="205"/>
      <c r="O169" s="205"/>
      <c r="P169" s="205"/>
      <c r="Q169" s="267"/>
      <c r="R169" s="205"/>
      <c r="S169" s="205"/>
      <c r="T169" s="205"/>
      <c r="U169" s="205"/>
      <c r="V169" s="205"/>
      <c r="W169" s="205"/>
      <c r="X169" s="205"/>
      <c r="Y169" s="205"/>
      <c r="Z169" s="45"/>
    </row>
    <row r="170" spans="1:27" ht="20.100000000000001" customHeight="1" x14ac:dyDescent="0.2">
      <c r="A170" s="27"/>
      <c r="B170" s="27"/>
      <c r="C170" s="49"/>
      <c r="D170" s="46"/>
      <c r="E170" s="46"/>
      <c r="F170" s="46"/>
      <c r="G170" s="46"/>
      <c r="H170" s="46"/>
      <c r="I170" s="44"/>
      <c r="J170" s="54" t="s">
        <v>309</v>
      </c>
      <c r="K170" s="70"/>
      <c r="L170" s="47"/>
      <c r="M170" s="47"/>
      <c r="N170" s="47"/>
      <c r="O170" s="47"/>
      <c r="P170" s="47"/>
      <c r="Q170" s="71"/>
      <c r="R170" s="47"/>
      <c r="S170" s="47"/>
      <c r="T170" s="47"/>
      <c r="U170" s="47"/>
      <c r="V170" s="47"/>
      <c r="W170" s="47"/>
      <c r="X170" s="47"/>
      <c r="Y170" s="47"/>
      <c r="Z170" s="45"/>
    </row>
    <row r="171" spans="1:27" ht="20.100000000000001" customHeight="1" x14ac:dyDescent="0.2">
      <c r="A171" s="27"/>
      <c r="B171" s="27"/>
      <c r="C171" s="60"/>
      <c r="D171" s="61"/>
      <c r="E171" s="61"/>
      <c r="F171" s="61"/>
      <c r="G171" s="61"/>
      <c r="H171" s="61"/>
      <c r="I171" s="62"/>
      <c r="J171" s="62"/>
      <c r="K171" s="63"/>
      <c r="L171" s="62"/>
      <c r="M171" s="62"/>
      <c r="N171" s="62"/>
      <c r="O171" s="62"/>
      <c r="P171" s="62"/>
      <c r="Q171" s="62"/>
      <c r="R171" s="62"/>
      <c r="S171" s="62"/>
      <c r="T171" s="62"/>
      <c r="U171" s="62"/>
      <c r="V171" s="62"/>
      <c r="W171" s="62"/>
      <c r="X171" s="62"/>
      <c r="Y171" s="89"/>
      <c r="Z171" s="64"/>
      <c r="AA171" s="77"/>
    </row>
    <row r="172" spans="1:27" ht="20.100000000000001" customHeight="1" x14ac:dyDescent="0.2">
      <c r="A172" s="27"/>
      <c r="B172" s="27"/>
      <c r="C172" s="46"/>
      <c r="D172" s="46"/>
      <c r="E172" s="46"/>
      <c r="F172" s="46"/>
      <c r="G172" s="46"/>
      <c r="H172" s="46"/>
      <c r="I172" s="66"/>
      <c r="J172" s="66"/>
      <c r="K172" s="66"/>
      <c r="L172" s="66"/>
      <c r="M172" s="66"/>
      <c r="N172" s="66"/>
      <c r="O172" s="66"/>
      <c r="P172" s="66"/>
      <c r="Q172" s="66"/>
      <c r="R172" s="66"/>
      <c r="S172" s="66"/>
      <c r="T172" s="66"/>
      <c r="U172" s="66"/>
      <c r="V172" s="66"/>
      <c r="W172" s="66"/>
      <c r="X172" s="66"/>
      <c r="Y172" s="90"/>
      <c r="Z172" s="46"/>
      <c r="AA172" s="77"/>
    </row>
    <row r="173" spans="1:27" ht="20.100000000000001" customHeight="1" x14ac:dyDescent="0.2">
      <c r="A173" s="27"/>
      <c r="B173" s="27"/>
      <c r="C173" s="46"/>
      <c r="D173" s="46"/>
      <c r="E173" s="46"/>
      <c r="F173" s="46"/>
      <c r="G173" s="46"/>
      <c r="H173" s="46"/>
      <c r="I173" s="91"/>
      <c r="J173" s="66"/>
      <c r="K173" s="66"/>
      <c r="L173" s="66"/>
      <c r="M173" s="66"/>
      <c r="N173" s="90"/>
      <c r="O173" s="66"/>
      <c r="P173" s="66"/>
      <c r="Q173" s="66"/>
      <c r="R173" s="90"/>
      <c r="S173" s="66"/>
      <c r="T173" s="66"/>
      <c r="U173" s="66"/>
      <c r="V173" s="66"/>
      <c r="W173" s="66"/>
      <c r="X173" s="66"/>
      <c r="Y173" s="66"/>
      <c r="Z173" s="66"/>
      <c r="AA173" s="66"/>
    </row>
    <row r="174" spans="1:27" ht="20.100000000000001" customHeight="1" x14ac:dyDescent="0.2">
      <c r="A174" s="27"/>
      <c r="B174" s="27"/>
      <c r="C174" s="243" t="s">
        <v>14</v>
      </c>
      <c r="D174" s="244"/>
      <c r="E174" s="244"/>
      <c r="F174" s="244"/>
      <c r="G174" s="244"/>
      <c r="H174" s="245"/>
      <c r="I174" s="92"/>
      <c r="J174" s="93"/>
      <c r="K174" s="93"/>
      <c r="L174" s="93"/>
      <c r="M174" s="93"/>
      <c r="N174" s="93"/>
      <c r="O174" s="93"/>
      <c r="P174" s="93"/>
      <c r="Q174" s="93"/>
      <c r="R174" s="93"/>
      <c r="S174" s="93"/>
      <c r="T174" s="93"/>
      <c r="U174" s="93"/>
      <c r="V174" s="93"/>
      <c r="W174" s="93"/>
      <c r="X174" s="93"/>
      <c r="Y174" s="93"/>
      <c r="Z174" s="93"/>
    </row>
    <row r="175" spans="1:27" ht="20.100000000000001" customHeight="1" x14ac:dyDescent="0.2">
      <c r="A175" s="27"/>
      <c r="B175" s="27"/>
      <c r="C175" s="94"/>
      <c r="D175" s="95"/>
      <c r="E175" s="95"/>
      <c r="F175" s="95"/>
      <c r="G175" s="95"/>
      <c r="H175" s="95"/>
      <c r="Z175" s="87"/>
      <c r="AA175" s="57"/>
    </row>
    <row r="176" spans="1:27" ht="20.100000000000001" customHeight="1" x14ac:dyDescent="0.2">
      <c r="A176" s="27">
        <f>IF(TRIM($I176)="", 1001, 0)</f>
        <v>1001</v>
      </c>
      <c r="B176" s="27"/>
      <c r="C176" s="38"/>
      <c r="D176" s="43">
        <v>1</v>
      </c>
      <c r="E176" s="46" t="s">
        <v>2</v>
      </c>
      <c r="F176" s="39"/>
      <c r="G176" s="39"/>
      <c r="H176" s="39"/>
      <c r="I176" s="274"/>
      <c r="J176" s="275"/>
      <c r="K176" s="275"/>
      <c r="L176" s="275"/>
      <c r="M176" s="275"/>
      <c r="N176" s="46" t="s">
        <v>64</v>
      </c>
      <c r="O176" s="46"/>
      <c r="P176" s="46"/>
      <c r="Q176" s="46"/>
      <c r="R176" s="46"/>
      <c r="S176" s="46"/>
      <c r="T176" s="46"/>
      <c r="U176" s="46"/>
      <c r="V176" s="46"/>
      <c r="W176" s="46"/>
      <c r="X176" s="46"/>
      <c r="Y176" s="46"/>
      <c r="Z176" s="45"/>
      <c r="AA176" s="49"/>
    </row>
    <row r="177" spans="1:27" ht="20.100000000000001" customHeight="1" x14ac:dyDescent="0.2">
      <c r="A177" s="27"/>
      <c r="B177" s="27"/>
      <c r="C177" s="42"/>
      <c r="D177" s="43"/>
      <c r="E177" s="96"/>
      <c r="F177" s="96"/>
      <c r="G177" s="96"/>
      <c r="H177" s="96"/>
      <c r="I177" s="96"/>
      <c r="J177" s="96"/>
      <c r="K177" s="47"/>
      <c r="L177" s="47"/>
      <c r="M177" s="47"/>
      <c r="N177" s="47"/>
      <c r="O177" s="47"/>
      <c r="P177" s="47"/>
      <c r="Q177" s="47"/>
      <c r="R177" s="47"/>
      <c r="S177" s="47"/>
      <c r="T177" s="47"/>
      <c r="U177" s="47"/>
      <c r="V177" s="47"/>
      <c r="W177" s="47"/>
      <c r="X177" s="47"/>
      <c r="Y177" s="47"/>
      <c r="Z177" s="45"/>
    </row>
    <row r="178" spans="1:27" ht="20.100000000000001" customHeight="1" x14ac:dyDescent="0.2">
      <c r="A178" s="27">
        <f>IF(TRIM($I178)="", 1001, 0)</f>
        <v>1001</v>
      </c>
      <c r="B178" s="27"/>
      <c r="C178" s="42"/>
      <c r="D178" s="43">
        <v>2</v>
      </c>
      <c r="E178" s="25" t="s">
        <v>3</v>
      </c>
      <c r="I178" s="349"/>
      <c r="J178" s="349"/>
      <c r="K178" s="349"/>
      <c r="L178" s="349"/>
      <c r="M178" s="349"/>
      <c r="N178" s="46" t="s">
        <v>15</v>
      </c>
      <c r="O178" s="46"/>
      <c r="P178" s="46"/>
      <c r="Q178" s="46"/>
      <c r="R178" s="46"/>
      <c r="S178" s="46"/>
      <c r="T178" s="46"/>
      <c r="U178" s="46"/>
      <c r="V178" s="46"/>
      <c r="W178" s="46"/>
      <c r="X178" s="46"/>
      <c r="Y178" s="46"/>
      <c r="Z178" s="45"/>
    </row>
    <row r="179" spans="1:27" ht="20.100000000000001" customHeight="1" x14ac:dyDescent="0.2">
      <c r="A179" s="27"/>
      <c r="B179" s="27"/>
      <c r="C179" s="42"/>
      <c r="D179" s="43"/>
      <c r="I179" s="97"/>
      <c r="J179" s="98" t="s">
        <v>305</v>
      </c>
      <c r="K179" s="97"/>
      <c r="L179" s="97"/>
      <c r="M179" s="97"/>
      <c r="N179" s="99"/>
      <c r="O179" s="46"/>
      <c r="P179" s="46"/>
      <c r="Q179" s="46"/>
      <c r="R179" s="46"/>
      <c r="S179" s="46"/>
      <c r="T179" s="46"/>
      <c r="U179" s="46"/>
      <c r="V179" s="46"/>
      <c r="W179" s="46"/>
      <c r="X179" s="46"/>
      <c r="Y179" s="46"/>
      <c r="Z179" s="45"/>
    </row>
    <row r="180" spans="1:27" ht="20.100000000000001" customHeight="1" x14ac:dyDescent="0.2">
      <c r="A180" s="27"/>
      <c r="B180" s="27"/>
      <c r="C180" s="42"/>
      <c r="D180" s="43">
        <v>3</v>
      </c>
      <c r="E180" s="25" t="s">
        <v>306</v>
      </c>
      <c r="I180" s="100"/>
      <c r="J180" s="100"/>
      <c r="K180" s="100"/>
      <c r="L180" s="100"/>
      <c r="M180" s="46"/>
      <c r="N180" s="46"/>
      <c r="O180" s="46"/>
      <c r="P180" s="46"/>
      <c r="Q180" s="46"/>
      <c r="R180" s="46"/>
      <c r="S180" s="46"/>
      <c r="T180" s="46"/>
      <c r="U180" s="46"/>
      <c r="V180" s="46"/>
      <c r="W180" s="46"/>
      <c r="X180" s="46"/>
      <c r="Z180" s="87"/>
    </row>
    <row r="181" spans="1:27" ht="20.100000000000001" customHeight="1" x14ac:dyDescent="0.2">
      <c r="A181" s="27">
        <f>IF(TRIM($I181)="", 1001, 0)</f>
        <v>1001</v>
      </c>
      <c r="B181" s="27"/>
      <c r="C181" s="42"/>
      <c r="E181" s="343" t="s">
        <v>65</v>
      </c>
      <c r="F181" s="344"/>
      <c r="G181" s="344"/>
      <c r="H181" s="345"/>
      <c r="I181" s="268"/>
      <c r="J181" s="372"/>
      <c r="K181" s="372"/>
      <c r="L181" s="372"/>
      <c r="M181" s="373"/>
      <c r="Y181" s="46"/>
      <c r="Z181" s="87"/>
    </row>
    <row r="182" spans="1:27" ht="20.100000000000001" customHeight="1" x14ac:dyDescent="0.2">
      <c r="A182" s="27">
        <f>IF(TRIM($I182)="", 1001, 0)</f>
        <v>1001</v>
      </c>
      <c r="B182" s="27"/>
      <c r="C182" s="42"/>
      <c r="D182" s="43"/>
      <c r="E182" s="356" t="s">
        <v>66</v>
      </c>
      <c r="F182" s="357"/>
      <c r="G182" s="357"/>
      <c r="H182" s="358"/>
      <c r="I182" s="350"/>
      <c r="J182" s="374"/>
      <c r="K182" s="374"/>
      <c r="L182" s="374"/>
      <c r="M182" s="375"/>
      <c r="Y182" s="46"/>
      <c r="Z182" s="87"/>
    </row>
    <row r="183" spans="1:27" ht="20.100000000000001" customHeight="1" thickBot="1" x14ac:dyDescent="0.25">
      <c r="A183" s="27">
        <f>IF(TRIM($I183)="", 1001, 0)</f>
        <v>1001</v>
      </c>
      <c r="B183" s="27"/>
      <c r="C183" s="42"/>
      <c r="D183" s="43"/>
      <c r="E183" s="359" t="s">
        <v>67</v>
      </c>
      <c r="F183" s="360"/>
      <c r="G183" s="360"/>
      <c r="H183" s="361"/>
      <c r="I183" s="271"/>
      <c r="J183" s="272"/>
      <c r="K183" s="272"/>
      <c r="L183" s="272"/>
      <c r="M183" s="273"/>
      <c r="Y183" s="46"/>
      <c r="Z183" s="87"/>
    </row>
    <row r="184" spans="1:27" ht="20.100000000000001" customHeight="1" thickTop="1" x14ac:dyDescent="0.2">
      <c r="A184" s="27"/>
      <c r="B184" s="27"/>
      <c r="C184" s="42"/>
      <c r="D184" s="43"/>
      <c r="E184" s="362" t="s">
        <v>68</v>
      </c>
      <c r="F184" s="363"/>
      <c r="G184" s="363"/>
      <c r="H184" s="364"/>
      <c r="I184" s="346">
        <f>I181+I182+I183</f>
        <v>0</v>
      </c>
      <c r="J184" s="347"/>
      <c r="K184" s="347"/>
      <c r="L184" s="347"/>
      <c r="M184" s="348"/>
      <c r="Y184" s="46"/>
      <c r="Z184" s="87"/>
    </row>
    <row r="185" spans="1:27" ht="20.100000000000001" customHeight="1" x14ac:dyDescent="0.2">
      <c r="A185" s="27"/>
      <c r="B185" s="27"/>
      <c r="C185" s="42"/>
      <c r="D185" s="43"/>
      <c r="E185" s="101"/>
      <c r="F185" s="101"/>
      <c r="G185" s="101"/>
      <c r="H185" s="101"/>
      <c r="I185" s="102"/>
      <c r="J185" s="103"/>
      <c r="K185" s="103"/>
      <c r="L185" s="103"/>
      <c r="M185" s="103"/>
      <c r="Y185" s="46"/>
      <c r="Z185" s="87"/>
    </row>
    <row r="186" spans="1:27" ht="20.100000000000001" customHeight="1" x14ac:dyDescent="0.2">
      <c r="A186" s="27"/>
      <c r="B186" s="27"/>
      <c r="C186" s="42"/>
      <c r="D186" s="43">
        <v>4</v>
      </c>
      <c r="E186" s="101" t="s">
        <v>307</v>
      </c>
      <c r="F186" s="101"/>
      <c r="G186" s="101"/>
      <c r="H186" s="101"/>
      <c r="I186" s="205"/>
      <c r="J186" s="206"/>
      <c r="K186" s="206"/>
      <c r="L186" s="206"/>
      <c r="M186" s="206"/>
      <c r="Y186" s="46"/>
      <c r="Z186" s="87"/>
    </row>
    <row r="187" spans="1:27" ht="20.100000000000001" customHeight="1" x14ac:dyDescent="0.2">
      <c r="A187" s="27"/>
      <c r="B187" s="27"/>
      <c r="C187" s="42"/>
      <c r="D187" s="43"/>
      <c r="E187" s="101"/>
      <c r="F187" s="101"/>
      <c r="G187" s="101"/>
      <c r="H187" s="101"/>
      <c r="I187" s="102"/>
      <c r="J187" s="104" t="s">
        <v>308</v>
      </c>
      <c r="K187" s="103"/>
      <c r="L187" s="103"/>
      <c r="M187" s="103"/>
      <c r="Y187" s="46"/>
      <c r="Z187" s="87"/>
    </row>
    <row r="188" spans="1:27" ht="20.100000000000001" customHeight="1" x14ac:dyDescent="0.2">
      <c r="A188" s="27"/>
      <c r="B188" s="27"/>
      <c r="C188" s="60"/>
      <c r="D188" s="61"/>
      <c r="E188" s="61"/>
      <c r="F188" s="61"/>
      <c r="G188" s="61"/>
      <c r="H188" s="61"/>
      <c r="I188" s="61"/>
      <c r="J188" s="62"/>
      <c r="K188" s="62"/>
      <c r="L188" s="62"/>
      <c r="M188" s="83"/>
      <c r="N188" s="62"/>
      <c r="O188" s="62"/>
      <c r="P188" s="83"/>
      <c r="Q188" s="62"/>
      <c r="R188" s="62"/>
      <c r="S188" s="62"/>
      <c r="T188" s="62"/>
      <c r="U188" s="62"/>
      <c r="V188" s="62"/>
      <c r="W188" s="62"/>
      <c r="X188" s="62"/>
      <c r="Y188" s="62"/>
      <c r="Z188" s="105"/>
      <c r="AA188" s="49"/>
    </row>
    <row r="189" spans="1:27" ht="20.100000000000001" customHeight="1" x14ac:dyDescent="0.2">
      <c r="A189" s="27"/>
      <c r="B189" s="27"/>
      <c r="C189" s="46"/>
      <c r="D189" s="46"/>
      <c r="E189" s="46"/>
      <c r="F189" s="46"/>
      <c r="G189" s="46"/>
      <c r="H189" s="46"/>
      <c r="I189" s="46"/>
      <c r="J189" s="66"/>
      <c r="K189" s="66"/>
      <c r="L189" s="66"/>
      <c r="M189" s="84"/>
      <c r="N189" s="66"/>
      <c r="O189" s="66"/>
      <c r="P189" s="84"/>
      <c r="Q189" s="66"/>
      <c r="R189" s="66"/>
      <c r="S189" s="66"/>
      <c r="T189" s="66"/>
      <c r="U189" s="66"/>
      <c r="V189" s="66"/>
      <c r="W189" s="66"/>
      <c r="X189" s="66"/>
      <c r="Y189" s="66"/>
      <c r="Z189" s="66"/>
      <c r="AA189" s="66"/>
    </row>
    <row r="190" spans="1:27" ht="20.100000000000001" customHeight="1" x14ac:dyDescent="0.2">
      <c r="A190" s="27"/>
      <c r="B190" s="27"/>
      <c r="C190" s="46"/>
      <c r="D190" s="46"/>
      <c r="E190" s="46"/>
      <c r="F190" s="46"/>
      <c r="G190" s="46"/>
      <c r="H190" s="46"/>
      <c r="I190" s="46"/>
      <c r="J190" s="66"/>
      <c r="K190" s="66"/>
      <c r="L190" s="66"/>
      <c r="M190" s="84"/>
      <c r="Y190" s="66"/>
      <c r="Z190" s="66"/>
      <c r="AA190" s="66"/>
    </row>
    <row r="191" spans="1:27" ht="20.100000000000001" customHeight="1" x14ac:dyDescent="0.2">
      <c r="A191" s="27"/>
      <c r="B191" s="27"/>
      <c r="C191" s="243" t="s">
        <v>252</v>
      </c>
      <c r="D191" s="244"/>
      <c r="E191" s="244"/>
      <c r="F191" s="244"/>
      <c r="G191" s="244"/>
      <c r="H191" s="245"/>
      <c r="I191" s="92"/>
      <c r="J191" s="93"/>
      <c r="K191" s="93"/>
      <c r="L191" s="93"/>
      <c r="M191" s="93"/>
      <c r="N191" s="93"/>
      <c r="O191" s="93"/>
      <c r="P191" s="93"/>
      <c r="Q191" s="93"/>
      <c r="R191" s="93"/>
      <c r="S191" s="93"/>
      <c r="T191" s="93"/>
      <c r="U191" s="93"/>
      <c r="V191" s="93"/>
      <c r="W191" s="93"/>
      <c r="X191" s="93"/>
      <c r="Y191" s="93"/>
      <c r="Z191" s="93"/>
    </row>
    <row r="192" spans="1:27" ht="20.100000000000001" customHeight="1" x14ac:dyDescent="0.2">
      <c r="A192" s="27"/>
      <c r="B192" s="27"/>
      <c r="C192" s="38"/>
      <c r="D192" s="43"/>
      <c r="E192" s="106"/>
      <c r="F192" s="39"/>
      <c r="G192" s="39"/>
      <c r="H192" s="39"/>
      <c r="I192" s="46"/>
      <c r="J192" s="46"/>
      <c r="K192" s="46"/>
      <c r="L192" s="46"/>
      <c r="M192" s="46"/>
      <c r="N192" s="46"/>
      <c r="O192" s="46"/>
      <c r="P192" s="46"/>
      <c r="Q192" s="46"/>
      <c r="R192" s="46"/>
      <c r="S192" s="46"/>
      <c r="T192" s="46"/>
      <c r="U192" s="46"/>
      <c r="V192" s="46"/>
      <c r="W192" s="46"/>
      <c r="X192" s="46"/>
      <c r="Y192" s="46"/>
      <c r="Z192" s="45"/>
    </row>
    <row r="193" spans="1:27" ht="20.100000000000001" customHeight="1" x14ac:dyDescent="0.2">
      <c r="A193" s="27"/>
      <c r="B193" s="27"/>
      <c r="C193" s="38"/>
      <c r="D193" s="107" t="s">
        <v>251</v>
      </c>
      <c r="E193" s="106"/>
      <c r="F193" s="39"/>
      <c r="G193" s="39"/>
      <c r="H193" s="39"/>
      <c r="I193" s="46"/>
      <c r="J193" s="46"/>
      <c r="K193" s="46"/>
      <c r="L193" s="46"/>
      <c r="M193" s="46"/>
      <c r="N193" s="46"/>
      <c r="O193" s="46"/>
      <c r="P193" s="46"/>
      <c r="Q193" s="46"/>
      <c r="R193" s="46"/>
      <c r="S193" s="46"/>
      <c r="T193" s="46"/>
      <c r="U193" s="46"/>
      <c r="V193" s="46"/>
      <c r="W193" s="46"/>
      <c r="X193" s="46"/>
      <c r="Y193" s="46"/>
      <c r="Z193" s="45"/>
    </row>
    <row r="194" spans="1:27" ht="30" customHeight="1" x14ac:dyDescent="0.2">
      <c r="A194" s="27"/>
      <c r="B194" s="27"/>
      <c r="C194" s="108"/>
      <c r="D194" s="353" t="s">
        <v>250</v>
      </c>
      <c r="E194" s="354"/>
      <c r="F194" s="354"/>
      <c r="G194" s="354"/>
      <c r="H194" s="355"/>
      <c r="I194" s="369" t="s">
        <v>69</v>
      </c>
      <c r="J194" s="370"/>
      <c r="K194" s="370"/>
      <c r="L194" s="370"/>
      <c r="M194" s="371"/>
      <c r="N194" s="109"/>
      <c r="O194" s="109"/>
      <c r="P194" s="109"/>
      <c r="Q194" s="368"/>
      <c r="R194" s="368"/>
      <c r="S194" s="368"/>
      <c r="T194" s="368"/>
      <c r="U194" s="276"/>
      <c r="V194" s="276"/>
      <c r="W194" s="276"/>
      <c r="X194" s="276"/>
      <c r="Y194" s="276"/>
      <c r="Z194" s="45"/>
    </row>
    <row r="195" spans="1:27" ht="20.100000000000001" customHeight="1" x14ac:dyDescent="0.2">
      <c r="A195" s="27">
        <f t="shared" ref="A195:A200" si="0">IF(TRIM($I195)="", 1001, 0)</f>
        <v>1001</v>
      </c>
      <c r="B195" s="27"/>
      <c r="C195" s="108"/>
      <c r="D195" s="257" t="s">
        <v>75</v>
      </c>
      <c r="E195" s="258"/>
      <c r="F195" s="258"/>
      <c r="G195" s="258"/>
      <c r="H195" s="259"/>
      <c r="I195" s="268"/>
      <c r="J195" s="269"/>
      <c r="K195" s="269"/>
      <c r="L195" s="269"/>
      <c r="M195" s="270"/>
      <c r="N195" s="110"/>
      <c r="O195" s="110"/>
      <c r="P195" s="110"/>
      <c r="Q195" s="236"/>
      <c r="R195" s="236"/>
      <c r="S195" s="236"/>
      <c r="T195" s="236"/>
      <c r="U195" s="236"/>
      <c r="V195" s="236"/>
      <c r="W195" s="236"/>
      <c r="X195" s="236"/>
      <c r="Y195" s="236"/>
      <c r="Z195" s="45"/>
    </row>
    <row r="196" spans="1:27" ht="20.100000000000001" customHeight="1" x14ac:dyDescent="0.2">
      <c r="A196" s="27">
        <f t="shared" si="0"/>
        <v>1001</v>
      </c>
      <c r="B196" s="27"/>
      <c r="C196" s="108"/>
      <c r="D196" s="240" t="s">
        <v>70</v>
      </c>
      <c r="E196" s="241"/>
      <c r="F196" s="241"/>
      <c r="G196" s="241"/>
      <c r="H196" s="242"/>
      <c r="I196" s="350"/>
      <c r="J196" s="351"/>
      <c r="K196" s="351"/>
      <c r="L196" s="351"/>
      <c r="M196" s="352"/>
      <c r="N196" s="110"/>
      <c r="O196" s="110"/>
      <c r="P196" s="110"/>
      <c r="Q196" s="236"/>
      <c r="R196" s="236"/>
      <c r="S196" s="236"/>
      <c r="T196" s="236"/>
      <c r="U196" s="236"/>
      <c r="V196" s="236"/>
      <c r="W196" s="236"/>
      <c r="X196" s="236"/>
      <c r="Y196" s="236"/>
      <c r="Z196" s="45"/>
    </row>
    <row r="197" spans="1:27" ht="20.100000000000001" customHeight="1" x14ac:dyDescent="0.2">
      <c r="A197" s="27">
        <f t="shared" si="0"/>
        <v>1001</v>
      </c>
      <c r="B197" s="27"/>
      <c r="C197" s="108"/>
      <c r="D197" s="240" t="s">
        <v>71</v>
      </c>
      <c r="E197" s="241"/>
      <c r="F197" s="241"/>
      <c r="G197" s="241"/>
      <c r="H197" s="242"/>
      <c r="I197" s="350"/>
      <c r="J197" s="351"/>
      <c r="K197" s="351"/>
      <c r="L197" s="351"/>
      <c r="M197" s="352"/>
      <c r="N197" s="110"/>
      <c r="O197" s="110"/>
      <c r="P197" s="110"/>
      <c r="Q197" s="236"/>
      <c r="R197" s="236"/>
      <c r="S197" s="236"/>
      <c r="T197" s="236"/>
      <c r="U197" s="236"/>
      <c r="V197" s="236"/>
      <c r="W197" s="236"/>
      <c r="X197" s="236"/>
      <c r="Y197" s="236"/>
      <c r="Z197" s="45"/>
    </row>
    <row r="198" spans="1:27" ht="20.100000000000001" customHeight="1" x14ac:dyDescent="0.2">
      <c r="A198" s="27">
        <f t="shared" si="0"/>
        <v>1001</v>
      </c>
      <c r="B198" s="27"/>
      <c r="C198" s="108"/>
      <c r="D198" s="240" t="s">
        <v>72</v>
      </c>
      <c r="E198" s="241"/>
      <c r="F198" s="241"/>
      <c r="G198" s="241"/>
      <c r="H198" s="242"/>
      <c r="I198" s="350"/>
      <c r="J198" s="351"/>
      <c r="K198" s="351"/>
      <c r="L198" s="351"/>
      <c r="M198" s="352"/>
      <c r="N198" s="110"/>
      <c r="O198" s="110"/>
      <c r="P198" s="110"/>
      <c r="Q198" s="236"/>
      <c r="R198" s="236"/>
      <c r="S198" s="236"/>
      <c r="T198" s="236"/>
      <c r="U198" s="236"/>
      <c r="V198" s="236"/>
      <c r="W198" s="236"/>
      <c r="X198" s="236"/>
      <c r="Y198" s="236"/>
      <c r="Z198" s="45"/>
    </row>
    <row r="199" spans="1:27" ht="20.100000000000001" customHeight="1" x14ac:dyDescent="0.2">
      <c r="A199" s="27">
        <f t="shared" si="0"/>
        <v>1001</v>
      </c>
      <c r="B199" s="27"/>
      <c r="C199" s="108"/>
      <c r="D199" s="240" t="s">
        <v>73</v>
      </c>
      <c r="E199" s="241"/>
      <c r="F199" s="241"/>
      <c r="G199" s="241"/>
      <c r="H199" s="242"/>
      <c r="I199" s="350"/>
      <c r="J199" s="351"/>
      <c r="K199" s="351"/>
      <c r="L199" s="351"/>
      <c r="M199" s="352"/>
      <c r="N199" s="110"/>
      <c r="O199" s="110"/>
      <c r="P199" s="110"/>
      <c r="Q199" s="236"/>
      <c r="R199" s="236"/>
      <c r="S199" s="236"/>
      <c r="T199" s="236"/>
      <c r="U199" s="236"/>
      <c r="V199" s="236"/>
      <c r="W199" s="236"/>
      <c r="X199" s="236"/>
      <c r="Y199" s="236"/>
      <c r="Z199" s="45"/>
    </row>
    <row r="200" spans="1:27" ht="20.100000000000001" customHeight="1" x14ac:dyDescent="0.2">
      <c r="A200" s="27">
        <f t="shared" si="0"/>
        <v>1001</v>
      </c>
      <c r="B200" s="27"/>
      <c r="C200" s="108"/>
      <c r="D200" s="256" t="s">
        <v>74</v>
      </c>
      <c r="E200" s="188"/>
      <c r="F200" s="188"/>
      <c r="G200" s="188"/>
      <c r="H200" s="189"/>
      <c r="I200" s="365"/>
      <c r="J200" s="366"/>
      <c r="K200" s="366"/>
      <c r="L200" s="366"/>
      <c r="M200" s="367"/>
      <c r="N200" s="110"/>
      <c r="O200" s="110"/>
      <c r="P200" s="110"/>
      <c r="Q200" s="236"/>
      <c r="R200" s="236"/>
      <c r="S200" s="236"/>
      <c r="T200" s="236"/>
      <c r="U200" s="236"/>
      <c r="V200" s="236"/>
      <c r="W200" s="236"/>
      <c r="X200" s="236"/>
      <c r="Y200" s="236"/>
      <c r="Z200" s="45"/>
    </row>
    <row r="201" spans="1:27" ht="20.100000000000001" customHeight="1" x14ac:dyDescent="0.2">
      <c r="A201" s="27"/>
      <c r="B201" s="27"/>
      <c r="C201" s="42"/>
      <c r="D201" s="111"/>
      <c r="E201" s="112"/>
      <c r="F201" s="113"/>
      <c r="G201" s="113"/>
      <c r="H201" s="113"/>
      <c r="I201" s="113"/>
      <c r="J201" s="113"/>
      <c r="K201" s="114"/>
      <c r="L201" s="115"/>
      <c r="M201" s="115"/>
      <c r="N201" s="115"/>
      <c r="O201" s="114"/>
      <c r="P201" s="115"/>
      <c r="Q201" s="115"/>
      <c r="R201" s="115"/>
      <c r="S201" s="114"/>
      <c r="T201" s="115"/>
      <c r="U201" s="115"/>
      <c r="V201" s="115"/>
      <c r="W201" s="115"/>
      <c r="X201" s="115"/>
      <c r="Y201" s="115"/>
      <c r="Z201" s="45"/>
    </row>
    <row r="202" spans="1:27" ht="20.100000000000001" customHeight="1" x14ac:dyDescent="0.2">
      <c r="A202" s="27"/>
      <c r="B202" s="27"/>
      <c r="C202" s="116"/>
      <c r="D202" s="117"/>
      <c r="E202" s="118"/>
      <c r="F202" s="117"/>
      <c r="G202" s="117"/>
      <c r="H202" s="117"/>
      <c r="I202" s="117"/>
      <c r="J202" s="117"/>
      <c r="K202" s="119"/>
      <c r="L202" s="120"/>
      <c r="M202" s="120"/>
      <c r="N202" s="120"/>
      <c r="O202" s="119"/>
      <c r="P202" s="120"/>
      <c r="Q202" s="120"/>
      <c r="R202" s="120"/>
      <c r="S202" s="119"/>
      <c r="T202" s="120"/>
      <c r="U202" s="120"/>
      <c r="V202" s="120"/>
      <c r="W202" s="120"/>
      <c r="X202" s="120"/>
      <c r="Y202" s="120"/>
      <c r="Z202" s="61"/>
      <c r="AA202" s="57"/>
    </row>
    <row r="203" spans="1:27" ht="20.100000000000001" customHeight="1" x14ac:dyDescent="0.2">
      <c r="A203" s="27"/>
      <c r="B203" s="27"/>
      <c r="C203" s="121"/>
      <c r="D203" s="113"/>
      <c r="E203" s="112"/>
      <c r="F203" s="113"/>
      <c r="G203" s="113"/>
      <c r="H203" s="113"/>
      <c r="I203" s="113"/>
      <c r="J203" s="113"/>
      <c r="K203" s="114"/>
      <c r="L203" s="115"/>
      <c r="M203" s="115"/>
      <c r="N203" s="115"/>
      <c r="O203" s="114"/>
      <c r="P203" s="115"/>
      <c r="Q203" s="115"/>
      <c r="R203" s="115"/>
      <c r="S203" s="114"/>
      <c r="T203" s="115"/>
      <c r="U203" s="115"/>
      <c r="V203" s="115"/>
      <c r="W203" s="115"/>
      <c r="X203" s="115"/>
      <c r="Y203" s="115"/>
      <c r="Z203" s="46"/>
    </row>
    <row r="204" spans="1:27" ht="20.100000000000001" customHeight="1" x14ac:dyDescent="0.2">
      <c r="A204" s="27"/>
      <c r="B204" s="27"/>
      <c r="C204" s="43"/>
      <c r="D204" s="113"/>
      <c r="E204" s="112"/>
      <c r="F204" s="117"/>
      <c r="G204" s="113"/>
      <c r="H204" s="113"/>
      <c r="I204" s="113"/>
      <c r="J204" s="113"/>
      <c r="K204" s="114"/>
      <c r="L204" s="115"/>
      <c r="M204" s="115"/>
      <c r="N204" s="115"/>
      <c r="O204" s="114"/>
      <c r="P204" s="115"/>
      <c r="Q204" s="115"/>
      <c r="R204" s="115"/>
      <c r="S204" s="114"/>
      <c r="T204" s="115"/>
      <c r="U204" s="115"/>
      <c r="V204" s="115"/>
      <c r="W204" s="115"/>
      <c r="X204" s="115"/>
      <c r="Y204" s="115"/>
      <c r="Z204" s="46"/>
    </row>
    <row r="205" spans="1:27" ht="20.100000000000001" customHeight="1" x14ac:dyDescent="0.2">
      <c r="A205" s="27"/>
      <c r="B205" s="27"/>
      <c r="C205" s="243" t="s">
        <v>60</v>
      </c>
      <c r="D205" s="244"/>
      <c r="E205" s="244"/>
      <c r="F205" s="244"/>
      <c r="G205" s="244"/>
      <c r="H205" s="245"/>
      <c r="I205" s="92"/>
      <c r="J205" s="93"/>
      <c r="K205" s="93"/>
      <c r="L205" s="93"/>
      <c r="M205" s="93"/>
      <c r="N205" s="93"/>
      <c r="O205" s="93"/>
      <c r="P205" s="93"/>
      <c r="Q205" s="93"/>
      <c r="R205" s="93"/>
      <c r="S205" s="93"/>
      <c r="T205" s="93"/>
      <c r="U205" s="93"/>
      <c r="V205" s="93"/>
      <c r="W205" s="93"/>
      <c r="X205" s="93"/>
      <c r="Y205" s="93"/>
      <c r="Z205" s="93"/>
    </row>
    <row r="206" spans="1:27" ht="20.100000000000001" customHeight="1" x14ac:dyDescent="0.2">
      <c r="A206" s="27"/>
      <c r="B206" s="27"/>
      <c r="C206" s="94"/>
      <c r="D206" s="95"/>
      <c r="E206" s="95"/>
      <c r="F206" s="95"/>
      <c r="G206" s="95"/>
      <c r="H206" s="95"/>
      <c r="AA206" s="57"/>
    </row>
    <row r="207" spans="1:27" ht="30" customHeight="1" x14ac:dyDescent="0.2">
      <c r="A207" s="27"/>
      <c r="B207" s="27"/>
      <c r="C207" s="38"/>
      <c r="D207" s="207" t="s">
        <v>312</v>
      </c>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45"/>
    </row>
    <row r="208" spans="1:27" ht="20.100000000000001" customHeight="1" x14ac:dyDescent="0.2">
      <c r="A208" s="27"/>
      <c r="B208" s="27"/>
      <c r="C208" s="38"/>
      <c r="D208" s="208" t="s">
        <v>54</v>
      </c>
      <c r="E208" s="209"/>
      <c r="F208" s="209"/>
      <c r="G208" s="209"/>
      <c r="H208" s="209"/>
      <c r="I208" s="209"/>
      <c r="J208" s="209"/>
      <c r="K208" s="209"/>
      <c r="L208" s="209"/>
      <c r="M208" s="209"/>
      <c r="N208" s="209"/>
      <c r="O208" s="209"/>
      <c r="P208" s="209"/>
      <c r="Q208" s="209"/>
      <c r="R208" s="122" t="s">
        <v>125</v>
      </c>
      <c r="S208" s="224" t="s">
        <v>126</v>
      </c>
      <c r="T208" s="225"/>
      <c r="Z208" s="87"/>
    </row>
    <row r="209" spans="1:26" ht="20.100000000000001" customHeight="1" x14ac:dyDescent="0.2">
      <c r="A209" s="27"/>
      <c r="B209" s="27"/>
      <c r="C209" s="38"/>
      <c r="D209" s="123">
        <v>1</v>
      </c>
      <c r="E209" s="250" t="s">
        <v>128</v>
      </c>
      <c r="F209" s="251" t="s">
        <v>129</v>
      </c>
      <c r="G209" s="251"/>
      <c r="H209" s="251"/>
      <c r="I209" s="251"/>
      <c r="J209" s="251"/>
      <c r="K209" s="251"/>
      <c r="L209" s="251"/>
      <c r="M209" s="251"/>
      <c r="N209" s="251"/>
      <c r="O209" s="251"/>
      <c r="P209" s="251"/>
      <c r="Q209" s="251"/>
      <c r="R209" s="2"/>
      <c r="S209" s="227"/>
      <c r="T209" s="228"/>
      <c r="Z209" s="87"/>
    </row>
    <row r="210" spans="1:26" ht="20.100000000000001" customHeight="1" x14ac:dyDescent="0.2">
      <c r="A210" s="27"/>
      <c r="B210" s="27"/>
      <c r="C210" s="38"/>
      <c r="D210" s="124">
        <f>D209+1</f>
        <v>2</v>
      </c>
      <c r="E210" s="250"/>
      <c r="F210" s="202" t="s">
        <v>130</v>
      </c>
      <c r="G210" s="202"/>
      <c r="H210" s="202"/>
      <c r="I210" s="202"/>
      <c r="J210" s="202"/>
      <c r="K210" s="202"/>
      <c r="L210" s="202"/>
      <c r="M210" s="202"/>
      <c r="N210" s="202"/>
      <c r="O210" s="202"/>
      <c r="P210" s="202"/>
      <c r="Q210" s="226"/>
      <c r="R210" s="3"/>
      <c r="S210" s="203"/>
      <c r="T210" s="204"/>
      <c r="Z210" s="87"/>
    </row>
    <row r="211" spans="1:26" ht="20.100000000000001" customHeight="1" x14ac:dyDescent="0.2">
      <c r="A211" s="27"/>
      <c r="B211" s="27"/>
      <c r="C211" s="38"/>
      <c r="D211" s="124">
        <f t="shared" ref="D211:D278" si="1">D210+1</f>
        <v>3</v>
      </c>
      <c r="E211" s="250"/>
      <c r="F211" s="202" t="s">
        <v>131</v>
      </c>
      <c r="G211" s="202"/>
      <c r="H211" s="202"/>
      <c r="I211" s="202"/>
      <c r="J211" s="202"/>
      <c r="K211" s="202"/>
      <c r="L211" s="202"/>
      <c r="M211" s="202"/>
      <c r="N211" s="202"/>
      <c r="O211" s="202"/>
      <c r="P211" s="202"/>
      <c r="Q211" s="226"/>
      <c r="R211" s="3"/>
      <c r="S211" s="203"/>
      <c r="T211" s="204"/>
      <c r="Z211" s="87"/>
    </row>
    <row r="212" spans="1:26" ht="20.100000000000001" customHeight="1" x14ac:dyDescent="0.2">
      <c r="A212" s="27"/>
      <c r="B212" s="27"/>
      <c r="C212" s="38"/>
      <c r="D212" s="124">
        <f t="shared" si="1"/>
        <v>4</v>
      </c>
      <c r="E212" s="250"/>
      <c r="F212" s="202" t="s">
        <v>132</v>
      </c>
      <c r="G212" s="202"/>
      <c r="H212" s="202"/>
      <c r="I212" s="202"/>
      <c r="J212" s="202"/>
      <c r="K212" s="202"/>
      <c r="L212" s="202"/>
      <c r="M212" s="202"/>
      <c r="N212" s="202"/>
      <c r="O212" s="202"/>
      <c r="P212" s="202"/>
      <c r="Q212" s="226"/>
      <c r="R212" s="3"/>
      <c r="S212" s="203"/>
      <c r="T212" s="204"/>
      <c r="Z212" s="87"/>
    </row>
    <row r="213" spans="1:26" ht="20.100000000000001" customHeight="1" x14ac:dyDescent="0.2">
      <c r="A213" s="27"/>
      <c r="B213" s="27"/>
      <c r="C213" s="38"/>
      <c r="D213" s="124">
        <f t="shared" si="1"/>
        <v>5</v>
      </c>
      <c r="E213" s="250"/>
      <c r="F213" s="202" t="s">
        <v>133</v>
      </c>
      <c r="G213" s="202"/>
      <c r="H213" s="202"/>
      <c r="I213" s="202"/>
      <c r="J213" s="202"/>
      <c r="K213" s="202"/>
      <c r="L213" s="202"/>
      <c r="M213" s="202"/>
      <c r="N213" s="202"/>
      <c r="O213" s="202"/>
      <c r="P213" s="202"/>
      <c r="Q213" s="226"/>
      <c r="R213" s="3"/>
      <c r="S213" s="203"/>
      <c r="T213" s="204"/>
      <c r="Z213" s="87"/>
    </row>
    <row r="214" spans="1:26" ht="20.100000000000001" customHeight="1" x14ac:dyDescent="0.2">
      <c r="A214" s="27"/>
      <c r="B214" s="27"/>
      <c r="C214" s="38"/>
      <c r="D214" s="124">
        <f t="shared" si="1"/>
        <v>6</v>
      </c>
      <c r="E214" s="250"/>
      <c r="F214" s="202" t="s">
        <v>134</v>
      </c>
      <c r="G214" s="202"/>
      <c r="H214" s="202"/>
      <c r="I214" s="202"/>
      <c r="J214" s="202"/>
      <c r="K214" s="202"/>
      <c r="L214" s="202"/>
      <c r="M214" s="202"/>
      <c r="N214" s="202"/>
      <c r="O214" s="202"/>
      <c r="P214" s="202"/>
      <c r="Q214" s="226"/>
      <c r="R214" s="3"/>
      <c r="S214" s="203"/>
      <c r="T214" s="204"/>
      <c r="Z214" s="87"/>
    </row>
    <row r="215" spans="1:26" ht="20.100000000000001" customHeight="1" x14ac:dyDescent="0.2">
      <c r="A215" s="27"/>
      <c r="B215" s="27"/>
      <c r="C215" s="38"/>
      <c r="D215" s="124">
        <f t="shared" si="1"/>
        <v>7</v>
      </c>
      <c r="E215" s="250"/>
      <c r="F215" s="202" t="s">
        <v>135</v>
      </c>
      <c r="G215" s="202"/>
      <c r="H215" s="202"/>
      <c r="I215" s="202"/>
      <c r="J215" s="202"/>
      <c r="K215" s="202"/>
      <c r="L215" s="202"/>
      <c r="M215" s="202"/>
      <c r="N215" s="202"/>
      <c r="O215" s="202"/>
      <c r="P215" s="202"/>
      <c r="Q215" s="226"/>
      <c r="R215" s="3"/>
      <c r="S215" s="203"/>
      <c r="T215" s="204"/>
      <c r="Z215" s="87"/>
    </row>
    <row r="216" spans="1:26" ht="20.100000000000001" customHeight="1" x14ac:dyDescent="0.2">
      <c r="A216" s="27"/>
      <c r="B216" s="27"/>
      <c r="C216" s="38"/>
      <c r="D216" s="124">
        <f t="shared" si="1"/>
        <v>8</v>
      </c>
      <c r="E216" s="250"/>
      <c r="F216" s="202" t="s">
        <v>136</v>
      </c>
      <c r="G216" s="202"/>
      <c r="H216" s="202"/>
      <c r="I216" s="202"/>
      <c r="J216" s="202"/>
      <c r="K216" s="202"/>
      <c r="L216" s="202"/>
      <c r="M216" s="202"/>
      <c r="N216" s="202"/>
      <c r="O216" s="202"/>
      <c r="P216" s="202"/>
      <c r="Q216" s="226"/>
      <c r="R216" s="3"/>
      <c r="S216" s="203"/>
      <c r="T216" s="204"/>
      <c r="Z216" s="87"/>
    </row>
    <row r="217" spans="1:26" ht="20.100000000000001" customHeight="1" x14ac:dyDescent="0.2">
      <c r="A217" s="27"/>
      <c r="B217" s="27"/>
      <c r="C217" s="38"/>
      <c r="D217" s="124">
        <f t="shared" si="1"/>
        <v>9</v>
      </c>
      <c r="E217" s="250"/>
      <c r="F217" s="202" t="s">
        <v>137</v>
      </c>
      <c r="G217" s="202"/>
      <c r="H217" s="202"/>
      <c r="I217" s="202"/>
      <c r="J217" s="202"/>
      <c r="K217" s="202"/>
      <c r="L217" s="202"/>
      <c r="M217" s="202"/>
      <c r="N217" s="202"/>
      <c r="O217" s="202"/>
      <c r="P217" s="202"/>
      <c r="Q217" s="226"/>
      <c r="R217" s="3"/>
      <c r="S217" s="203"/>
      <c r="T217" s="204"/>
      <c r="Z217" s="87"/>
    </row>
    <row r="218" spans="1:26" ht="20.100000000000001" customHeight="1" x14ac:dyDescent="0.2">
      <c r="A218" s="27"/>
      <c r="B218" s="27"/>
      <c r="C218" s="38"/>
      <c r="D218" s="124">
        <f t="shared" si="1"/>
        <v>10</v>
      </c>
      <c r="E218" s="250"/>
      <c r="F218" s="202" t="s">
        <v>138</v>
      </c>
      <c r="G218" s="202"/>
      <c r="H218" s="202"/>
      <c r="I218" s="202"/>
      <c r="J218" s="202"/>
      <c r="K218" s="202"/>
      <c r="L218" s="202"/>
      <c r="M218" s="202"/>
      <c r="N218" s="202"/>
      <c r="O218" s="202"/>
      <c r="P218" s="202"/>
      <c r="Q218" s="226"/>
      <c r="R218" s="3"/>
      <c r="S218" s="203"/>
      <c r="T218" s="204"/>
      <c r="Z218" s="87"/>
    </row>
    <row r="219" spans="1:26" ht="20.100000000000001" customHeight="1" x14ac:dyDescent="0.2">
      <c r="A219" s="27"/>
      <c r="B219" s="27"/>
      <c r="C219" s="38"/>
      <c r="D219" s="124">
        <f t="shared" si="1"/>
        <v>11</v>
      </c>
      <c r="E219" s="250"/>
      <c r="F219" s="202" t="s">
        <v>139</v>
      </c>
      <c r="G219" s="202"/>
      <c r="H219" s="202"/>
      <c r="I219" s="202"/>
      <c r="J219" s="202"/>
      <c r="K219" s="202"/>
      <c r="L219" s="202"/>
      <c r="M219" s="202"/>
      <c r="N219" s="202"/>
      <c r="O219" s="202"/>
      <c r="P219" s="202"/>
      <c r="Q219" s="226"/>
      <c r="R219" s="3"/>
      <c r="S219" s="203"/>
      <c r="T219" s="204"/>
      <c r="Z219" s="87"/>
    </row>
    <row r="220" spans="1:26" ht="20.100000000000001" customHeight="1" x14ac:dyDescent="0.2">
      <c r="A220" s="27"/>
      <c r="B220" s="27"/>
      <c r="C220" s="38"/>
      <c r="D220" s="124">
        <f t="shared" si="1"/>
        <v>12</v>
      </c>
      <c r="E220" s="250"/>
      <c r="F220" s="202" t="s">
        <v>140</v>
      </c>
      <c r="G220" s="202"/>
      <c r="H220" s="202"/>
      <c r="I220" s="202"/>
      <c r="J220" s="202"/>
      <c r="K220" s="202"/>
      <c r="L220" s="202"/>
      <c r="M220" s="202"/>
      <c r="N220" s="202"/>
      <c r="O220" s="202"/>
      <c r="P220" s="202"/>
      <c r="Q220" s="226"/>
      <c r="R220" s="3"/>
      <c r="S220" s="203"/>
      <c r="T220" s="204"/>
      <c r="Z220" s="87"/>
    </row>
    <row r="221" spans="1:26" ht="20.100000000000001" customHeight="1" x14ac:dyDescent="0.2">
      <c r="A221" s="27"/>
      <c r="B221" s="27"/>
      <c r="C221" s="38"/>
      <c r="D221" s="124">
        <f t="shared" si="1"/>
        <v>13</v>
      </c>
      <c r="E221" s="250"/>
      <c r="F221" s="202" t="s">
        <v>141</v>
      </c>
      <c r="G221" s="202"/>
      <c r="H221" s="202"/>
      <c r="I221" s="202"/>
      <c r="J221" s="202"/>
      <c r="K221" s="202"/>
      <c r="L221" s="202"/>
      <c r="M221" s="202"/>
      <c r="N221" s="202"/>
      <c r="O221" s="202"/>
      <c r="P221" s="202"/>
      <c r="Q221" s="226"/>
      <c r="R221" s="3"/>
      <c r="S221" s="203"/>
      <c r="T221" s="249"/>
      <c r="Z221" s="87"/>
    </row>
    <row r="222" spans="1:26" ht="20.100000000000001" customHeight="1" x14ac:dyDescent="0.2">
      <c r="A222" s="27"/>
      <c r="B222" s="27"/>
      <c r="C222" s="38"/>
      <c r="D222" s="124">
        <f t="shared" si="1"/>
        <v>14</v>
      </c>
      <c r="E222" s="250"/>
      <c r="F222" s="202" t="s">
        <v>142</v>
      </c>
      <c r="G222" s="202"/>
      <c r="H222" s="202"/>
      <c r="I222" s="202"/>
      <c r="J222" s="202"/>
      <c r="K222" s="202"/>
      <c r="L222" s="202"/>
      <c r="M222" s="202"/>
      <c r="N222" s="202"/>
      <c r="O222" s="202"/>
      <c r="P222" s="202"/>
      <c r="Q222" s="226"/>
      <c r="R222" s="3"/>
      <c r="S222" s="203"/>
      <c r="T222" s="249"/>
      <c r="Z222" s="87"/>
    </row>
    <row r="223" spans="1:26" ht="20.100000000000001" customHeight="1" x14ac:dyDescent="0.2">
      <c r="A223" s="27"/>
      <c r="B223" s="27"/>
      <c r="C223" s="38"/>
      <c r="D223" s="124">
        <f t="shared" si="1"/>
        <v>15</v>
      </c>
      <c r="E223" s="250"/>
      <c r="F223" s="125" t="s">
        <v>263</v>
      </c>
      <c r="G223" s="126"/>
      <c r="H223" s="126"/>
      <c r="I223" s="126"/>
      <c r="J223" s="126"/>
      <c r="K223" s="126"/>
      <c r="L223" s="126"/>
      <c r="M223" s="126"/>
      <c r="N223" s="126"/>
      <c r="O223" s="126"/>
      <c r="P223" s="126"/>
      <c r="Q223" s="127"/>
      <c r="R223" s="3"/>
      <c r="S223" s="203"/>
      <c r="T223" s="249"/>
      <c r="Z223" s="87"/>
    </row>
    <row r="224" spans="1:26" ht="20.100000000000001" customHeight="1" x14ac:dyDescent="0.2">
      <c r="A224" s="27"/>
      <c r="B224" s="27"/>
      <c r="C224" s="38"/>
      <c r="D224" s="124">
        <f t="shared" si="1"/>
        <v>16</v>
      </c>
      <c r="E224" s="250"/>
      <c r="F224" s="125" t="s">
        <v>264</v>
      </c>
      <c r="G224" s="126"/>
      <c r="H224" s="126"/>
      <c r="I224" s="126"/>
      <c r="J224" s="126"/>
      <c r="K224" s="126"/>
      <c r="L224" s="126"/>
      <c r="M224" s="126"/>
      <c r="N224" s="126"/>
      <c r="O224" s="126"/>
      <c r="P224" s="126"/>
      <c r="Q224" s="127"/>
      <c r="R224" s="3"/>
      <c r="S224" s="203"/>
      <c r="T224" s="249"/>
      <c r="Z224" s="87"/>
    </row>
    <row r="225" spans="1:26" ht="20.100000000000001" customHeight="1" x14ac:dyDescent="0.2">
      <c r="A225" s="27"/>
      <c r="B225" s="27"/>
      <c r="C225" s="38"/>
      <c r="D225" s="124">
        <f t="shared" si="1"/>
        <v>17</v>
      </c>
      <c r="E225" s="250"/>
      <c r="F225" s="202" t="s">
        <v>143</v>
      </c>
      <c r="G225" s="202"/>
      <c r="H225" s="202"/>
      <c r="I225" s="202"/>
      <c r="J225" s="202"/>
      <c r="K225" s="202"/>
      <c r="L225" s="202"/>
      <c r="M225" s="202"/>
      <c r="N225" s="202"/>
      <c r="O225" s="202"/>
      <c r="P225" s="202"/>
      <c r="Q225" s="226"/>
      <c r="R225" s="3"/>
      <c r="S225" s="203"/>
      <c r="T225" s="249"/>
      <c r="Z225" s="87"/>
    </row>
    <row r="226" spans="1:26" ht="20.100000000000001" customHeight="1" x14ac:dyDescent="0.2">
      <c r="A226" s="27"/>
      <c r="B226" s="27"/>
      <c r="C226" s="38"/>
      <c r="D226" s="124">
        <f t="shared" si="1"/>
        <v>18</v>
      </c>
      <c r="E226" s="250"/>
      <c r="F226" s="202" t="s">
        <v>144</v>
      </c>
      <c r="G226" s="202"/>
      <c r="H226" s="202"/>
      <c r="I226" s="202"/>
      <c r="J226" s="202"/>
      <c r="K226" s="202"/>
      <c r="L226" s="202"/>
      <c r="M226" s="202"/>
      <c r="N226" s="202"/>
      <c r="O226" s="202"/>
      <c r="P226" s="202"/>
      <c r="Q226" s="226"/>
      <c r="R226" s="3"/>
      <c r="S226" s="203"/>
      <c r="T226" s="249"/>
      <c r="Z226" s="87"/>
    </row>
    <row r="227" spans="1:26" ht="20.100000000000001" customHeight="1" x14ac:dyDescent="0.2">
      <c r="A227" s="27"/>
      <c r="B227" s="27"/>
      <c r="C227" s="38"/>
      <c r="D227" s="128">
        <f t="shared" si="1"/>
        <v>19</v>
      </c>
      <c r="E227" s="250"/>
      <c r="F227" s="125" t="s">
        <v>265</v>
      </c>
      <c r="G227" s="126"/>
      <c r="H227" s="126"/>
      <c r="I227" s="126"/>
      <c r="J227" s="126"/>
      <c r="K227" s="126"/>
      <c r="L227" s="126"/>
      <c r="M227" s="126"/>
      <c r="N227" s="126"/>
      <c r="O227" s="126"/>
      <c r="P227" s="126"/>
      <c r="Q227" s="127"/>
      <c r="R227" s="4"/>
      <c r="S227" s="213"/>
      <c r="T227" s="252"/>
      <c r="Z227" s="87"/>
    </row>
    <row r="228" spans="1:26" ht="20.100000000000001" customHeight="1" x14ac:dyDescent="0.2">
      <c r="A228" s="27"/>
      <c r="B228" s="27"/>
      <c r="C228" s="38"/>
      <c r="D228" s="123">
        <f>D227+1</f>
        <v>20</v>
      </c>
      <c r="E228" s="231" t="s">
        <v>145</v>
      </c>
      <c r="F228" s="232"/>
      <c r="G228" s="232"/>
      <c r="H228" s="232"/>
      <c r="I228" s="232"/>
      <c r="J228" s="232"/>
      <c r="K228" s="232"/>
      <c r="L228" s="232"/>
      <c r="M228" s="232"/>
      <c r="N228" s="232"/>
      <c r="O228" s="232"/>
      <c r="P228" s="232"/>
      <c r="Q228" s="232"/>
      <c r="R228" s="5"/>
      <c r="S228" s="227"/>
      <c r="T228" s="228"/>
      <c r="Z228" s="87"/>
    </row>
    <row r="229" spans="1:26" ht="20.100000000000001" customHeight="1" x14ac:dyDescent="0.2">
      <c r="A229" s="27"/>
      <c r="B229" s="27"/>
      <c r="C229" s="38"/>
      <c r="D229" s="124">
        <f t="shared" si="1"/>
        <v>21</v>
      </c>
      <c r="E229" s="201" t="s">
        <v>146</v>
      </c>
      <c r="F229" s="202"/>
      <c r="G229" s="202"/>
      <c r="H229" s="202"/>
      <c r="I229" s="202"/>
      <c r="J229" s="202"/>
      <c r="K229" s="202"/>
      <c r="L229" s="202"/>
      <c r="M229" s="202"/>
      <c r="N229" s="202"/>
      <c r="O229" s="202"/>
      <c r="P229" s="202"/>
      <c r="Q229" s="202"/>
      <c r="R229" s="3"/>
      <c r="S229" s="203"/>
      <c r="T229" s="204"/>
      <c r="Z229" s="87"/>
    </row>
    <row r="230" spans="1:26" ht="20.100000000000001" customHeight="1" x14ac:dyDescent="0.2">
      <c r="A230" s="27"/>
      <c r="B230" s="27"/>
      <c r="C230" s="38"/>
      <c r="D230" s="124">
        <f t="shared" si="1"/>
        <v>22</v>
      </c>
      <c r="E230" s="201" t="s">
        <v>147</v>
      </c>
      <c r="F230" s="202"/>
      <c r="G230" s="202"/>
      <c r="H230" s="202"/>
      <c r="I230" s="202"/>
      <c r="J230" s="202"/>
      <c r="K230" s="202"/>
      <c r="L230" s="202"/>
      <c r="M230" s="202"/>
      <c r="N230" s="202"/>
      <c r="O230" s="202"/>
      <c r="P230" s="202"/>
      <c r="Q230" s="202"/>
      <c r="R230" s="3"/>
      <c r="S230" s="203"/>
      <c r="T230" s="204"/>
      <c r="Z230" s="87"/>
    </row>
    <row r="231" spans="1:26" ht="20.100000000000001" customHeight="1" x14ac:dyDescent="0.2">
      <c r="A231" s="27"/>
      <c r="B231" s="27"/>
      <c r="C231" s="38"/>
      <c r="D231" s="124">
        <f t="shared" si="1"/>
        <v>23</v>
      </c>
      <c r="E231" s="201" t="s">
        <v>148</v>
      </c>
      <c r="F231" s="202"/>
      <c r="G231" s="202"/>
      <c r="H231" s="202"/>
      <c r="I231" s="202"/>
      <c r="J231" s="202"/>
      <c r="K231" s="202"/>
      <c r="L231" s="202"/>
      <c r="M231" s="202"/>
      <c r="N231" s="202"/>
      <c r="O231" s="202"/>
      <c r="P231" s="202"/>
      <c r="Q231" s="202"/>
      <c r="R231" s="3"/>
      <c r="S231" s="203"/>
      <c r="T231" s="204"/>
      <c r="Z231" s="87"/>
    </row>
    <row r="232" spans="1:26" ht="20.100000000000001" customHeight="1" x14ac:dyDescent="0.2">
      <c r="A232" s="27"/>
      <c r="B232" s="27"/>
      <c r="C232" s="38"/>
      <c r="D232" s="124">
        <f t="shared" si="1"/>
        <v>24</v>
      </c>
      <c r="E232" s="201" t="s">
        <v>149</v>
      </c>
      <c r="F232" s="202"/>
      <c r="G232" s="202"/>
      <c r="H232" s="202"/>
      <c r="I232" s="202"/>
      <c r="J232" s="202"/>
      <c r="K232" s="202"/>
      <c r="L232" s="202"/>
      <c r="M232" s="202"/>
      <c r="N232" s="202"/>
      <c r="O232" s="202"/>
      <c r="P232" s="202"/>
      <c r="Q232" s="202"/>
      <c r="R232" s="3"/>
      <c r="S232" s="203"/>
      <c r="T232" s="204"/>
      <c r="Z232" s="87"/>
    </row>
    <row r="233" spans="1:26" ht="20.100000000000001" customHeight="1" x14ac:dyDescent="0.2">
      <c r="A233" s="27"/>
      <c r="B233" s="27"/>
      <c r="C233" s="38"/>
      <c r="D233" s="124">
        <f t="shared" si="1"/>
        <v>25</v>
      </c>
      <c r="E233" s="201" t="s">
        <v>150</v>
      </c>
      <c r="F233" s="202"/>
      <c r="G233" s="202"/>
      <c r="H233" s="202"/>
      <c r="I233" s="202"/>
      <c r="J233" s="202"/>
      <c r="K233" s="202"/>
      <c r="L233" s="202"/>
      <c r="M233" s="202"/>
      <c r="N233" s="202"/>
      <c r="O233" s="202"/>
      <c r="P233" s="202"/>
      <c r="Q233" s="202"/>
      <c r="R233" s="3"/>
      <c r="S233" s="203"/>
      <c r="T233" s="204"/>
      <c r="Z233" s="87"/>
    </row>
    <row r="234" spans="1:26" ht="20.100000000000001" customHeight="1" x14ac:dyDescent="0.2">
      <c r="A234" s="27"/>
      <c r="B234" s="27"/>
      <c r="C234" s="38"/>
      <c r="D234" s="124">
        <f t="shared" si="1"/>
        <v>26</v>
      </c>
      <c r="E234" s="201" t="s">
        <v>151</v>
      </c>
      <c r="F234" s="202"/>
      <c r="G234" s="202"/>
      <c r="H234" s="202"/>
      <c r="I234" s="202"/>
      <c r="J234" s="202"/>
      <c r="K234" s="202"/>
      <c r="L234" s="202"/>
      <c r="M234" s="202"/>
      <c r="N234" s="202"/>
      <c r="O234" s="202"/>
      <c r="P234" s="202"/>
      <c r="Q234" s="202"/>
      <c r="R234" s="3"/>
      <c r="S234" s="203"/>
      <c r="T234" s="204"/>
      <c r="Z234" s="87"/>
    </row>
    <row r="235" spans="1:26" ht="20.100000000000001" customHeight="1" x14ac:dyDescent="0.2">
      <c r="A235" s="27"/>
      <c r="B235" s="27"/>
      <c r="C235" s="38"/>
      <c r="D235" s="124">
        <f t="shared" si="1"/>
        <v>27</v>
      </c>
      <c r="E235" s="201" t="s">
        <v>152</v>
      </c>
      <c r="F235" s="202"/>
      <c r="G235" s="202"/>
      <c r="H235" s="202"/>
      <c r="I235" s="202"/>
      <c r="J235" s="202"/>
      <c r="K235" s="202"/>
      <c r="L235" s="202"/>
      <c r="M235" s="202"/>
      <c r="N235" s="202"/>
      <c r="O235" s="202"/>
      <c r="P235" s="202"/>
      <c r="Q235" s="202"/>
      <c r="R235" s="3"/>
      <c r="S235" s="203"/>
      <c r="T235" s="204"/>
      <c r="Z235" s="87"/>
    </row>
    <row r="236" spans="1:26" ht="20.100000000000001" customHeight="1" x14ac:dyDescent="0.2">
      <c r="A236" s="27"/>
      <c r="B236" s="27"/>
      <c r="C236" s="38"/>
      <c r="D236" s="124">
        <f t="shared" si="1"/>
        <v>28</v>
      </c>
      <c r="E236" s="201" t="s">
        <v>153</v>
      </c>
      <c r="F236" s="202"/>
      <c r="G236" s="202"/>
      <c r="H236" s="202"/>
      <c r="I236" s="202"/>
      <c r="J236" s="202"/>
      <c r="K236" s="202"/>
      <c r="L236" s="202"/>
      <c r="M236" s="202"/>
      <c r="N236" s="202"/>
      <c r="O236" s="202"/>
      <c r="P236" s="202"/>
      <c r="Q236" s="202"/>
      <c r="R236" s="3"/>
      <c r="S236" s="203"/>
      <c r="T236" s="204"/>
      <c r="Z236" s="87"/>
    </row>
    <row r="237" spans="1:26" ht="20.100000000000001" customHeight="1" x14ac:dyDescent="0.2">
      <c r="A237" s="27"/>
      <c r="B237" s="27"/>
      <c r="C237" s="38"/>
      <c r="D237" s="124">
        <f t="shared" si="1"/>
        <v>29</v>
      </c>
      <c r="E237" s="201" t="s">
        <v>77</v>
      </c>
      <c r="F237" s="202"/>
      <c r="G237" s="202"/>
      <c r="H237" s="202"/>
      <c r="I237" s="202"/>
      <c r="J237" s="202"/>
      <c r="K237" s="202"/>
      <c r="L237" s="202"/>
      <c r="M237" s="202"/>
      <c r="N237" s="202"/>
      <c r="O237" s="202"/>
      <c r="P237" s="202"/>
      <c r="Q237" s="202"/>
      <c r="R237" s="3"/>
      <c r="S237" s="203"/>
      <c r="T237" s="204"/>
      <c r="Z237" s="87"/>
    </row>
    <row r="238" spans="1:26" ht="20.100000000000001" customHeight="1" x14ac:dyDescent="0.2">
      <c r="A238" s="27"/>
      <c r="B238" s="27"/>
      <c r="C238" s="38"/>
      <c r="D238" s="124">
        <f t="shared" si="1"/>
        <v>30</v>
      </c>
      <c r="E238" s="201" t="s">
        <v>154</v>
      </c>
      <c r="F238" s="202"/>
      <c r="G238" s="202"/>
      <c r="H238" s="202"/>
      <c r="I238" s="202"/>
      <c r="J238" s="202"/>
      <c r="K238" s="202"/>
      <c r="L238" s="202"/>
      <c r="M238" s="202"/>
      <c r="N238" s="202"/>
      <c r="O238" s="202"/>
      <c r="P238" s="202"/>
      <c r="Q238" s="202"/>
      <c r="R238" s="3"/>
      <c r="S238" s="203"/>
      <c r="T238" s="204"/>
      <c r="Z238" s="87"/>
    </row>
    <row r="239" spans="1:26" ht="20.100000000000001" customHeight="1" x14ac:dyDescent="0.2">
      <c r="A239" s="27"/>
      <c r="B239" s="27"/>
      <c r="C239" s="38"/>
      <c r="D239" s="124">
        <f t="shared" si="1"/>
        <v>31</v>
      </c>
      <c r="E239" s="201" t="s">
        <v>155</v>
      </c>
      <c r="F239" s="202"/>
      <c r="G239" s="202"/>
      <c r="H239" s="202"/>
      <c r="I239" s="202"/>
      <c r="J239" s="202"/>
      <c r="K239" s="202"/>
      <c r="L239" s="202"/>
      <c r="M239" s="202"/>
      <c r="N239" s="202"/>
      <c r="O239" s="202"/>
      <c r="P239" s="202"/>
      <c r="Q239" s="202"/>
      <c r="R239" s="3"/>
      <c r="S239" s="203"/>
      <c r="T239" s="204"/>
      <c r="Z239" s="87"/>
    </row>
    <row r="240" spans="1:26" ht="20.100000000000001" customHeight="1" x14ac:dyDescent="0.2">
      <c r="A240" s="27"/>
      <c r="B240" s="27"/>
      <c r="C240" s="38"/>
      <c r="D240" s="124">
        <f t="shared" si="1"/>
        <v>32</v>
      </c>
      <c r="E240" s="201" t="s">
        <v>156</v>
      </c>
      <c r="F240" s="202"/>
      <c r="G240" s="202"/>
      <c r="H240" s="202"/>
      <c r="I240" s="202"/>
      <c r="J240" s="202"/>
      <c r="K240" s="202"/>
      <c r="L240" s="202"/>
      <c r="M240" s="202"/>
      <c r="N240" s="202"/>
      <c r="O240" s="202"/>
      <c r="P240" s="202"/>
      <c r="Q240" s="202"/>
      <c r="R240" s="3"/>
      <c r="S240" s="203"/>
      <c r="T240" s="204"/>
      <c r="Z240" s="87"/>
    </row>
    <row r="241" spans="1:26" ht="20.100000000000001" customHeight="1" x14ac:dyDescent="0.2">
      <c r="A241" s="27"/>
      <c r="B241" s="27"/>
      <c r="C241" s="38"/>
      <c r="D241" s="124">
        <f t="shared" si="1"/>
        <v>33</v>
      </c>
      <c r="E241" s="201" t="s">
        <v>157</v>
      </c>
      <c r="F241" s="202"/>
      <c r="G241" s="202"/>
      <c r="H241" s="202"/>
      <c r="I241" s="202"/>
      <c r="J241" s="202"/>
      <c r="K241" s="202"/>
      <c r="L241" s="202"/>
      <c r="M241" s="202"/>
      <c r="N241" s="202"/>
      <c r="O241" s="202"/>
      <c r="P241" s="202"/>
      <c r="Q241" s="202"/>
      <c r="R241" s="3"/>
      <c r="S241" s="203"/>
      <c r="T241" s="204"/>
      <c r="Z241" s="87"/>
    </row>
    <row r="242" spans="1:26" ht="20.100000000000001" customHeight="1" x14ac:dyDescent="0.2">
      <c r="A242" s="27"/>
      <c r="B242" s="27"/>
      <c r="C242" s="38"/>
      <c r="D242" s="124">
        <f t="shared" si="1"/>
        <v>34</v>
      </c>
      <c r="E242" s="201" t="s">
        <v>158</v>
      </c>
      <c r="F242" s="202"/>
      <c r="G242" s="202"/>
      <c r="H242" s="202"/>
      <c r="I242" s="202"/>
      <c r="J242" s="202"/>
      <c r="K242" s="202"/>
      <c r="L242" s="202"/>
      <c r="M242" s="202"/>
      <c r="N242" s="202"/>
      <c r="O242" s="202"/>
      <c r="P242" s="202"/>
      <c r="Q242" s="202"/>
      <c r="R242" s="3"/>
      <c r="S242" s="203"/>
      <c r="T242" s="204"/>
      <c r="Z242" s="87"/>
    </row>
    <row r="243" spans="1:26" ht="20.100000000000001" customHeight="1" x14ac:dyDescent="0.2">
      <c r="A243" s="27"/>
      <c r="B243" s="27"/>
      <c r="C243" s="38"/>
      <c r="D243" s="128">
        <f t="shared" si="1"/>
        <v>35</v>
      </c>
      <c r="E243" s="229" t="s">
        <v>159</v>
      </c>
      <c r="F243" s="230"/>
      <c r="G243" s="230"/>
      <c r="H243" s="230"/>
      <c r="I243" s="230"/>
      <c r="J243" s="230"/>
      <c r="K243" s="230"/>
      <c r="L243" s="230"/>
      <c r="M243" s="230"/>
      <c r="N243" s="230"/>
      <c r="O243" s="230"/>
      <c r="P243" s="230"/>
      <c r="Q243" s="230"/>
      <c r="R243" s="6"/>
      <c r="S243" s="213"/>
      <c r="T243" s="214"/>
      <c r="Z243" s="87"/>
    </row>
    <row r="244" spans="1:26" ht="20.100000000000001" customHeight="1" x14ac:dyDescent="0.2">
      <c r="A244" s="27"/>
      <c r="B244" s="27"/>
      <c r="C244" s="38"/>
      <c r="D244" s="123">
        <f t="shared" si="1"/>
        <v>36</v>
      </c>
      <c r="E244" s="221" t="s">
        <v>127</v>
      </c>
      <c r="F244" s="231" t="s">
        <v>160</v>
      </c>
      <c r="G244" s="232"/>
      <c r="H244" s="232"/>
      <c r="I244" s="232"/>
      <c r="J244" s="232"/>
      <c r="K244" s="232"/>
      <c r="L244" s="232"/>
      <c r="M244" s="232"/>
      <c r="N244" s="232"/>
      <c r="O244" s="232"/>
      <c r="P244" s="232"/>
      <c r="Q244" s="232"/>
      <c r="R244" s="5"/>
      <c r="S244" s="227"/>
      <c r="T244" s="228"/>
      <c r="Z244" s="87"/>
    </row>
    <row r="245" spans="1:26" ht="20.100000000000001" customHeight="1" x14ac:dyDescent="0.2">
      <c r="A245" s="27"/>
      <c r="B245" s="27"/>
      <c r="C245" s="38"/>
      <c r="D245" s="124">
        <f t="shared" si="1"/>
        <v>37</v>
      </c>
      <c r="E245" s="222"/>
      <c r="F245" s="201" t="s">
        <v>321</v>
      </c>
      <c r="G245" s="202"/>
      <c r="H245" s="202"/>
      <c r="I245" s="202"/>
      <c r="J245" s="202"/>
      <c r="K245" s="202"/>
      <c r="L245" s="202"/>
      <c r="M245" s="202"/>
      <c r="N245" s="202"/>
      <c r="O245" s="202"/>
      <c r="P245" s="202"/>
      <c r="Q245" s="202"/>
      <c r="R245" s="3"/>
      <c r="S245" s="203"/>
      <c r="T245" s="204"/>
      <c r="Z245" s="87"/>
    </row>
    <row r="246" spans="1:26" ht="20.100000000000001" customHeight="1" x14ac:dyDescent="0.2">
      <c r="A246" s="27"/>
      <c r="B246" s="27"/>
      <c r="C246" s="38"/>
      <c r="D246" s="124">
        <f t="shared" si="1"/>
        <v>38</v>
      </c>
      <c r="E246" s="222"/>
      <c r="F246" s="201" t="s">
        <v>322</v>
      </c>
      <c r="G246" s="202"/>
      <c r="H246" s="202"/>
      <c r="I246" s="202"/>
      <c r="J246" s="202"/>
      <c r="K246" s="202"/>
      <c r="L246" s="202"/>
      <c r="M246" s="202"/>
      <c r="N246" s="202"/>
      <c r="O246" s="202"/>
      <c r="P246" s="202"/>
      <c r="Q246" s="202"/>
      <c r="R246" s="3"/>
      <c r="S246" s="203"/>
      <c r="T246" s="204"/>
      <c r="Z246" s="87"/>
    </row>
    <row r="247" spans="1:26" ht="20.100000000000001" customHeight="1" x14ac:dyDescent="0.2">
      <c r="A247" s="27"/>
      <c r="B247" s="27"/>
      <c r="C247" s="38"/>
      <c r="D247" s="124">
        <f t="shared" si="1"/>
        <v>39</v>
      </c>
      <c r="E247" s="222"/>
      <c r="F247" s="201" t="s">
        <v>323</v>
      </c>
      <c r="G247" s="202"/>
      <c r="H247" s="202"/>
      <c r="I247" s="202"/>
      <c r="J247" s="202"/>
      <c r="K247" s="202"/>
      <c r="L247" s="202"/>
      <c r="M247" s="202"/>
      <c r="N247" s="202"/>
      <c r="O247" s="202"/>
      <c r="P247" s="202"/>
      <c r="Q247" s="202"/>
      <c r="R247" s="3"/>
      <c r="S247" s="203"/>
      <c r="T247" s="204"/>
      <c r="Z247" s="87"/>
    </row>
    <row r="248" spans="1:26" ht="20.100000000000001" customHeight="1" x14ac:dyDescent="0.2">
      <c r="A248" s="27"/>
      <c r="B248" s="27"/>
      <c r="C248" s="38"/>
      <c r="D248" s="124">
        <f t="shared" si="1"/>
        <v>40</v>
      </c>
      <c r="E248" s="222"/>
      <c r="F248" s="201" t="s">
        <v>324</v>
      </c>
      <c r="G248" s="202"/>
      <c r="H248" s="202"/>
      <c r="I248" s="202"/>
      <c r="J248" s="202"/>
      <c r="K248" s="202"/>
      <c r="L248" s="202"/>
      <c r="M248" s="202"/>
      <c r="N248" s="202"/>
      <c r="O248" s="202"/>
      <c r="P248" s="202"/>
      <c r="Q248" s="202"/>
      <c r="R248" s="3"/>
      <c r="S248" s="203"/>
      <c r="T248" s="204"/>
      <c r="Z248" s="87"/>
    </row>
    <row r="249" spans="1:26" ht="20.100000000000001" customHeight="1" x14ac:dyDescent="0.2">
      <c r="A249" s="27"/>
      <c r="B249" s="27"/>
      <c r="C249" s="38"/>
      <c r="D249" s="124">
        <f t="shared" si="1"/>
        <v>41</v>
      </c>
      <c r="E249" s="222"/>
      <c r="F249" s="201" t="s">
        <v>325</v>
      </c>
      <c r="G249" s="202"/>
      <c r="H249" s="202"/>
      <c r="I249" s="202"/>
      <c r="J249" s="202"/>
      <c r="K249" s="202"/>
      <c r="L249" s="202"/>
      <c r="M249" s="202"/>
      <c r="N249" s="202"/>
      <c r="O249" s="202"/>
      <c r="P249" s="202"/>
      <c r="Q249" s="202"/>
      <c r="R249" s="3"/>
      <c r="S249" s="203"/>
      <c r="T249" s="204"/>
      <c r="Z249" s="87"/>
    </row>
    <row r="250" spans="1:26" ht="20.100000000000001" customHeight="1" x14ac:dyDescent="0.2">
      <c r="A250" s="27"/>
      <c r="B250" s="27"/>
      <c r="C250" s="38"/>
      <c r="D250" s="124">
        <f t="shared" si="1"/>
        <v>42</v>
      </c>
      <c r="E250" s="222"/>
      <c r="F250" s="201" t="s">
        <v>326</v>
      </c>
      <c r="G250" s="202"/>
      <c r="H250" s="202"/>
      <c r="I250" s="202"/>
      <c r="J250" s="202"/>
      <c r="K250" s="202"/>
      <c r="L250" s="202"/>
      <c r="M250" s="202"/>
      <c r="N250" s="202"/>
      <c r="O250" s="202"/>
      <c r="P250" s="202"/>
      <c r="Q250" s="202"/>
      <c r="R250" s="3"/>
      <c r="S250" s="203"/>
      <c r="T250" s="204"/>
      <c r="Z250" s="87"/>
    </row>
    <row r="251" spans="1:26" ht="20.100000000000001" customHeight="1" x14ac:dyDescent="0.2">
      <c r="A251" s="27"/>
      <c r="B251" s="27"/>
      <c r="C251" s="38"/>
      <c r="D251" s="124">
        <f t="shared" si="1"/>
        <v>43</v>
      </c>
      <c r="E251" s="222"/>
      <c r="F251" s="201" t="s">
        <v>327</v>
      </c>
      <c r="G251" s="202"/>
      <c r="H251" s="202"/>
      <c r="I251" s="202"/>
      <c r="J251" s="202"/>
      <c r="K251" s="202"/>
      <c r="L251" s="202"/>
      <c r="M251" s="202"/>
      <c r="N251" s="202"/>
      <c r="O251" s="202"/>
      <c r="P251" s="202"/>
      <c r="Q251" s="202"/>
      <c r="R251" s="3"/>
      <c r="S251" s="203"/>
      <c r="T251" s="204"/>
      <c r="Z251" s="87"/>
    </row>
    <row r="252" spans="1:26" ht="20.100000000000001" customHeight="1" x14ac:dyDescent="0.2">
      <c r="A252" s="27"/>
      <c r="B252" s="27"/>
      <c r="C252" s="38"/>
      <c r="D252" s="124">
        <f t="shared" si="1"/>
        <v>44</v>
      </c>
      <c r="E252" s="222"/>
      <c r="F252" s="201" t="s">
        <v>328</v>
      </c>
      <c r="G252" s="202"/>
      <c r="H252" s="202"/>
      <c r="I252" s="202"/>
      <c r="J252" s="202"/>
      <c r="K252" s="202"/>
      <c r="L252" s="202"/>
      <c r="M252" s="202"/>
      <c r="N252" s="202"/>
      <c r="O252" s="202"/>
      <c r="P252" s="202"/>
      <c r="Q252" s="202"/>
      <c r="R252" s="3"/>
      <c r="S252" s="203"/>
      <c r="T252" s="204"/>
      <c r="Z252" s="87"/>
    </row>
    <row r="253" spans="1:26" ht="20.100000000000001" customHeight="1" x14ac:dyDescent="0.2">
      <c r="A253" s="27"/>
      <c r="B253" s="27"/>
      <c r="C253" s="38"/>
      <c r="D253" s="124">
        <f t="shared" si="1"/>
        <v>45</v>
      </c>
      <c r="E253" s="222"/>
      <c r="F253" s="201" t="s">
        <v>329</v>
      </c>
      <c r="G253" s="202"/>
      <c r="H253" s="202"/>
      <c r="I253" s="202"/>
      <c r="J253" s="202"/>
      <c r="K253" s="202"/>
      <c r="L253" s="202"/>
      <c r="M253" s="202"/>
      <c r="N253" s="202"/>
      <c r="O253" s="202"/>
      <c r="P253" s="202"/>
      <c r="Q253" s="202"/>
      <c r="R253" s="3"/>
      <c r="S253" s="203"/>
      <c r="T253" s="204"/>
      <c r="Z253" s="87"/>
    </row>
    <row r="254" spans="1:26" ht="20.100000000000001" customHeight="1" x14ac:dyDescent="0.2">
      <c r="A254" s="27"/>
      <c r="B254" s="27"/>
      <c r="C254" s="38"/>
      <c r="D254" s="124">
        <f t="shared" si="1"/>
        <v>46</v>
      </c>
      <c r="E254" s="222"/>
      <c r="F254" s="201" t="s">
        <v>330</v>
      </c>
      <c r="G254" s="202"/>
      <c r="H254" s="202"/>
      <c r="I254" s="202"/>
      <c r="J254" s="202"/>
      <c r="K254" s="202"/>
      <c r="L254" s="202"/>
      <c r="M254" s="202"/>
      <c r="N254" s="202"/>
      <c r="O254" s="202"/>
      <c r="P254" s="202"/>
      <c r="Q254" s="202"/>
      <c r="R254" s="3"/>
      <c r="S254" s="203"/>
      <c r="T254" s="204"/>
      <c r="Z254" s="87"/>
    </row>
    <row r="255" spans="1:26" ht="20.100000000000001" customHeight="1" x14ac:dyDescent="0.2">
      <c r="A255" s="27"/>
      <c r="B255" s="27"/>
      <c r="C255" s="38"/>
      <c r="D255" s="124">
        <f t="shared" si="1"/>
        <v>47</v>
      </c>
      <c r="E255" s="222"/>
      <c r="F255" s="201" t="s">
        <v>331</v>
      </c>
      <c r="G255" s="202"/>
      <c r="H255" s="202"/>
      <c r="I255" s="202"/>
      <c r="J255" s="202"/>
      <c r="K255" s="202"/>
      <c r="L255" s="202"/>
      <c r="M255" s="202"/>
      <c r="N255" s="202"/>
      <c r="O255" s="202"/>
      <c r="P255" s="202"/>
      <c r="Q255" s="202"/>
      <c r="R255" s="3"/>
      <c r="S255" s="203"/>
      <c r="T255" s="204"/>
      <c r="Z255" s="87"/>
    </row>
    <row r="256" spans="1:26" ht="20.100000000000001" customHeight="1" x14ac:dyDescent="0.2">
      <c r="A256" s="27"/>
      <c r="B256" s="27"/>
      <c r="C256" s="38"/>
      <c r="D256" s="124">
        <f t="shared" si="1"/>
        <v>48</v>
      </c>
      <c r="E256" s="222"/>
      <c r="F256" s="201" t="s">
        <v>332</v>
      </c>
      <c r="G256" s="202"/>
      <c r="H256" s="202"/>
      <c r="I256" s="202"/>
      <c r="J256" s="202"/>
      <c r="K256" s="202"/>
      <c r="L256" s="202"/>
      <c r="M256" s="202"/>
      <c r="N256" s="202"/>
      <c r="O256" s="202"/>
      <c r="P256" s="202"/>
      <c r="Q256" s="202"/>
      <c r="R256" s="3"/>
      <c r="S256" s="203"/>
      <c r="T256" s="204"/>
      <c r="Z256" s="87"/>
    </row>
    <row r="257" spans="1:26" ht="20.100000000000001" customHeight="1" x14ac:dyDescent="0.2">
      <c r="A257" s="27"/>
      <c r="B257" s="27"/>
      <c r="C257" s="38"/>
      <c r="D257" s="124">
        <f t="shared" si="1"/>
        <v>49</v>
      </c>
      <c r="E257" s="222"/>
      <c r="F257" s="201" t="s">
        <v>161</v>
      </c>
      <c r="G257" s="202"/>
      <c r="H257" s="202"/>
      <c r="I257" s="202"/>
      <c r="J257" s="202"/>
      <c r="K257" s="202"/>
      <c r="L257" s="202"/>
      <c r="M257" s="202"/>
      <c r="N257" s="202"/>
      <c r="O257" s="202"/>
      <c r="P257" s="202"/>
      <c r="Q257" s="202"/>
      <c r="R257" s="3"/>
      <c r="S257" s="203"/>
      <c r="T257" s="204"/>
      <c r="Z257" s="87"/>
    </row>
    <row r="258" spans="1:26" ht="20.100000000000001" customHeight="1" x14ac:dyDescent="0.2">
      <c r="A258" s="27"/>
      <c r="B258" s="27"/>
      <c r="C258" s="38"/>
      <c r="D258" s="124">
        <f t="shared" si="1"/>
        <v>50</v>
      </c>
      <c r="E258" s="222"/>
      <c r="F258" s="233" t="s">
        <v>313</v>
      </c>
      <c r="G258" s="234"/>
      <c r="H258" s="234"/>
      <c r="I258" s="234"/>
      <c r="J258" s="234"/>
      <c r="K258" s="234"/>
      <c r="L258" s="234"/>
      <c r="M258" s="234"/>
      <c r="N258" s="234"/>
      <c r="O258" s="234"/>
      <c r="P258" s="234"/>
      <c r="Q258" s="235"/>
      <c r="R258" s="3"/>
      <c r="S258" s="203"/>
      <c r="T258" s="204"/>
      <c r="Z258" s="87"/>
    </row>
    <row r="259" spans="1:26" ht="20.100000000000001" customHeight="1" x14ac:dyDescent="0.2">
      <c r="A259" s="27"/>
      <c r="B259" s="27"/>
      <c r="C259" s="38"/>
      <c r="D259" s="124">
        <f t="shared" si="1"/>
        <v>51</v>
      </c>
      <c r="E259" s="222"/>
      <c r="F259" s="233" t="s">
        <v>314</v>
      </c>
      <c r="G259" s="234"/>
      <c r="H259" s="234"/>
      <c r="I259" s="234"/>
      <c r="J259" s="234"/>
      <c r="K259" s="234"/>
      <c r="L259" s="234"/>
      <c r="M259" s="234"/>
      <c r="N259" s="234"/>
      <c r="O259" s="234"/>
      <c r="P259" s="234"/>
      <c r="Q259" s="235"/>
      <c r="R259" s="3"/>
      <c r="S259" s="203"/>
      <c r="T259" s="204"/>
      <c r="Z259" s="87"/>
    </row>
    <row r="260" spans="1:26" ht="20.100000000000001" customHeight="1" x14ac:dyDescent="0.2">
      <c r="A260" s="27"/>
      <c r="B260" s="27"/>
      <c r="C260" s="38"/>
      <c r="D260" s="124">
        <f t="shared" si="1"/>
        <v>52</v>
      </c>
      <c r="E260" s="223"/>
      <c r="F260" s="340" t="s">
        <v>315</v>
      </c>
      <c r="G260" s="341"/>
      <c r="H260" s="341"/>
      <c r="I260" s="341"/>
      <c r="J260" s="341"/>
      <c r="K260" s="341"/>
      <c r="L260" s="341"/>
      <c r="M260" s="341"/>
      <c r="N260" s="341"/>
      <c r="O260" s="341"/>
      <c r="P260" s="341"/>
      <c r="Q260" s="342"/>
      <c r="R260" s="3"/>
      <c r="S260" s="213"/>
      <c r="T260" s="214"/>
      <c r="Z260" s="87"/>
    </row>
    <row r="261" spans="1:26" ht="20.100000000000001" customHeight="1" x14ac:dyDescent="0.2">
      <c r="A261" s="27"/>
      <c r="B261" s="27"/>
      <c r="C261" s="38"/>
      <c r="D261" s="124">
        <f t="shared" si="1"/>
        <v>53</v>
      </c>
      <c r="E261" s="231" t="s">
        <v>162</v>
      </c>
      <c r="F261" s="232"/>
      <c r="G261" s="232"/>
      <c r="H261" s="232"/>
      <c r="I261" s="232"/>
      <c r="J261" s="232"/>
      <c r="K261" s="232"/>
      <c r="L261" s="232"/>
      <c r="M261" s="232"/>
      <c r="N261" s="232"/>
      <c r="O261" s="232"/>
      <c r="P261" s="232"/>
      <c r="Q261" s="232"/>
      <c r="R261" s="5"/>
      <c r="S261" s="227"/>
      <c r="T261" s="228"/>
      <c r="Z261" s="87"/>
    </row>
    <row r="262" spans="1:26" ht="20.100000000000001" customHeight="1" x14ac:dyDescent="0.2">
      <c r="A262" s="27"/>
      <c r="B262" s="27"/>
      <c r="C262" s="38"/>
      <c r="D262" s="124">
        <f t="shared" si="1"/>
        <v>54</v>
      </c>
      <c r="E262" s="201" t="s">
        <v>163</v>
      </c>
      <c r="F262" s="202"/>
      <c r="G262" s="202"/>
      <c r="H262" s="202"/>
      <c r="I262" s="202"/>
      <c r="J262" s="202"/>
      <c r="K262" s="202"/>
      <c r="L262" s="202"/>
      <c r="M262" s="202"/>
      <c r="N262" s="202"/>
      <c r="O262" s="202"/>
      <c r="P262" s="202"/>
      <c r="Q262" s="202"/>
      <c r="R262" s="7"/>
      <c r="S262" s="203"/>
      <c r="T262" s="204"/>
      <c r="Z262" s="87"/>
    </row>
    <row r="263" spans="1:26" ht="20.100000000000001" customHeight="1" x14ac:dyDescent="0.2">
      <c r="A263" s="27"/>
      <c r="B263" s="27"/>
      <c r="C263" s="38"/>
      <c r="D263" s="124">
        <f t="shared" si="1"/>
        <v>55</v>
      </c>
      <c r="E263" s="201" t="s">
        <v>164</v>
      </c>
      <c r="F263" s="202"/>
      <c r="G263" s="202"/>
      <c r="H263" s="202"/>
      <c r="I263" s="202"/>
      <c r="J263" s="202"/>
      <c r="K263" s="202"/>
      <c r="L263" s="202"/>
      <c r="M263" s="202"/>
      <c r="N263" s="202"/>
      <c r="O263" s="202"/>
      <c r="P263" s="202"/>
      <c r="Q263" s="202"/>
      <c r="R263" s="7"/>
      <c r="S263" s="203"/>
      <c r="T263" s="204"/>
      <c r="Z263" s="87"/>
    </row>
    <row r="264" spans="1:26" ht="20.100000000000001" customHeight="1" x14ac:dyDescent="0.2">
      <c r="A264" s="27"/>
      <c r="B264" s="27"/>
      <c r="C264" s="38"/>
      <c r="D264" s="124">
        <f t="shared" si="1"/>
        <v>56</v>
      </c>
      <c r="E264" s="201" t="s">
        <v>165</v>
      </c>
      <c r="F264" s="202"/>
      <c r="G264" s="202"/>
      <c r="H264" s="202"/>
      <c r="I264" s="202"/>
      <c r="J264" s="202"/>
      <c r="K264" s="202"/>
      <c r="L264" s="202"/>
      <c r="M264" s="202"/>
      <c r="N264" s="202"/>
      <c r="O264" s="202"/>
      <c r="P264" s="202"/>
      <c r="Q264" s="202"/>
      <c r="R264" s="7"/>
      <c r="S264" s="203"/>
      <c r="T264" s="204"/>
      <c r="Z264" s="87"/>
    </row>
    <row r="265" spans="1:26" ht="20.100000000000001" customHeight="1" x14ac:dyDescent="0.2">
      <c r="A265" s="27"/>
      <c r="B265" s="27"/>
      <c r="C265" s="38"/>
      <c r="D265" s="124">
        <f t="shared" si="1"/>
        <v>57</v>
      </c>
      <c r="E265" s="201" t="s">
        <v>166</v>
      </c>
      <c r="F265" s="202"/>
      <c r="G265" s="202"/>
      <c r="H265" s="202"/>
      <c r="I265" s="202"/>
      <c r="J265" s="202"/>
      <c r="K265" s="202"/>
      <c r="L265" s="202"/>
      <c r="M265" s="202"/>
      <c r="N265" s="202"/>
      <c r="O265" s="202"/>
      <c r="P265" s="202"/>
      <c r="Q265" s="202"/>
      <c r="R265" s="7"/>
      <c r="S265" s="203"/>
      <c r="T265" s="204"/>
      <c r="Z265" s="87"/>
    </row>
    <row r="266" spans="1:26" ht="20.100000000000001" customHeight="1" x14ac:dyDescent="0.2">
      <c r="A266" s="27"/>
      <c r="B266" s="27"/>
      <c r="C266" s="38"/>
      <c r="D266" s="124">
        <f t="shared" si="1"/>
        <v>58</v>
      </c>
      <c r="E266" s="201" t="s">
        <v>167</v>
      </c>
      <c r="F266" s="202"/>
      <c r="G266" s="202"/>
      <c r="H266" s="202"/>
      <c r="I266" s="202"/>
      <c r="J266" s="202"/>
      <c r="K266" s="202"/>
      <c r="L266" s="202"/>
      <c r="M266" s="202"/>
      <c r="N266" s="202"/>
      <c r="O266" s="202"/>
      <c r="P266" s="202"/>
      <c r="Q266" s="202"/>
      <c r="R266" s="7"/>
      <c r="S266" s="203"/>
      <c r="T266" s="204"/>
      <c r="Z266" s="87"/>
    </row>
    <row r="267" spans="1:26" ht="20.100000000000001" customHeight="1" x14ac:dyDescent="0.2">
      <c r="A267" s="27"/>
      <c r="B267" s="27"/>
      <c r="C267" s="38"/>
      <c r="D267" s="124">
        <f t="shared" si="1"/>
        <v>59</v>
      </c>
      <c r="E267" s="201" t="s">
        <v>168</v>
      </c>
      <c r="F267" s="202"/>
      <c r="G267" s="202"/>
      <c r="H267" s="202"/>
      <c r="I267" s="202"/>
      <c r="J267" s="202"/>
      <c r="K267" s="202"/>
      <c r="L267" s="202"/>
      <c r="M267" s="202"/>
      <c r="N267" s="202"/>
      <c r="O267" s="202"/>
      <c r="P267" s="202"/>
      <c r="Q267" s="202"/>
      <c r="R267" s="7"/>
      <c r="S267" s="203"/>
      <c r="T267" s="204"/>
      <c r="Z267" s="87"/>
    </row>
    <row r="268" spans="1:26" ht="20.100000000000001" customHeight="1" x14ac:dyDescent="0.2">
      <c r="A268" s="27"/>
      <c r="B268" s="27"/>
      <c r="C268" s="38"/>
      <c r="D268" s="124">
        <f t="shared" si="1"/>
        <v>60</v>
      </c>
      <c r="E268" s="201" t="s">
        <v>169</v>
      </c>
      <c r="F268" s="202"/>
      <c r="G268" s="202"/>
      <c r="H268" s="202"/>
      <c r="I268" s="202"/>
      <c r="J268" s="202"/>
      <c r="K268" s="202"/>
      <c r="L268" s="202"/>
      <c r="M268" s="202"/>
      <c r="N268" s="202"/>
      <c r="O268" s="202"/>
      <c r="P268" s="202"/>
      <c r="Q268" s="202"/>
      <c r="R268" s="7"/>
      <c r="S268" s="203"/>
      <c r="T268" s="204"/>
      <c r="Z268" s="87"/>
    </row>
    <row r="269" spans="1:26" ht="20.100000000000001" customHeight="1" x14ac:dyDescent="0.2">
      <c r="A269" s="27"/>
      <c r="B269" s="27"/>
      <c r="C269" s="38"/>
      <c r="D269" s="124">
        <f t="shared" si="1"/>
        <v>61</v>
      </c>
      <c r="E269" s="201" t="s">
        <v>170</v>
      </c>
      <c r="F269" s="202"/>
      <c r="G269" s="202"/>
      <c r="H269" s="202"/>
      <c r="I269" s="202"/>
      <c r="J269" s="202"/>
      <c r="K269" s="202"/>
      <c r="L269" s="202"/>
      <c r="M269" s="202"/>
      <c r="N269" s="202"/>
      <c r="O269" s="202"/>
      <c r="P269" s="202"/>
      <c r="Q269" s="202"/>
      <c r="R269" s="7"/>
      <c r="S269" s="203"/>
      <c r="T269" s="204"/>
      <c r="Z269" s="87"/>
    </row>
    <row r="270" spans="1:26" ht="20.100000000000001" customHeight="1" x14ac:dyDescent="0.2">
      <c r="A270" s="27"/>
      <c r="B270" s="27"/>
      <c r="C270" s="38"/>
      <c r="D270" s="124">
        <f t="shared" si="1"/>
        <v>62</v>
      </c>
      <c r="E270" s="201" t="s">
        <v>171</v>
      </c>
      <c r="F270" s="202"/>
      <c r="G270" s="202"/>
      <c r="H270" s="202"/>
      <c r="I270" s="202"/>
      <c r="J270" s="202"/>
      <c r="K270" s="202"/>
      <c r="L270" s="202"/>
      <c r="M270" s="202"/>
      <c r="N270" s="202"/>
      <c r="O270" s="202"/>
      <c r="P270" s="202"/>
      <c r="Q270" s="202"/>
      <c r="R270" s="7"/>
      <c r="S270" s="203"/>
      <c r="T270" s="204"/>
      <c r="Z270" s="87"/>
    </row>
    <row r="271" spans="1:26" ht="20.100000000000001" customHeight="1" x14ac:dyDescent="0.2">
      <c r="A271" s="27"/>
      <c r="B271" s="27"/>
      <c r="C271" s="38"/>
      <c r="D271" s="124">
        <f t="shared" si="1"/>
        <v>63</v>
      </c>
      <c r="E271" s="201" t="s">
        <v>11</v>
      </c>
      <c r="F271" s="202"/>
      <c r="G271" s="202"/>
      <c r="H271" s="202"/>
      <c r="I271" s="202"/>
      <c r="J271" s="202"/>
      <c r="K271" s="202"/>
      <c r="L271" s="202"/>
      <c r="M271" s="202"/>
      <c r="N271" s="202"/>
      <c r="O271" s="202"/>
      <c r="P271" s="202"/>
      <c r="Q271" s="202"/>
      <c r="R271" s="7"/>
      <c r="S271" s="203"/>
      <c r="T271" s="204"/>
      <c r="Z271" s="87"/>
    </row>
    <row r="272" spans="1:26" ht="20.100000000000001" customHeight="1" x14ac:dyDescent="0.2">
      <c r="A272" s="27"/>
      <c r="B272" s="27"/>
      <c r="C272" s="38"/>
      <c r="D272" s="124">
        <f t="shared" si="1"/>
        <v>64</v>
      </c>
      <c r="E272" s="201" t="s">
        <v>172</v>
      </c>
      <c r="F272" s="202"/>
      <c r="G272" s="202"/>
      <c r="H272" s="202"/>
      <c r="I272" s="202"/>
      <c r="J272" s="202"/>
      <c r="K272" s="202"/>
      <c r="L272" s="202"/>
      <c r="M272" s="202"/>
      <c r="N272" s="202"/>
      <c r="O272" s="202"/>
      <c r="P272" s="202"/>
      <c r="Q272" s="202"/>
      <c r="R272" s="7"/>
      <c r="S272" s="203"/>
      <c r="T272" s="204"/>
      <c r="Z272" s="87"/>
    </row>
    <row r="273" spans="1:26" ht="20.100000000000001" customHeight="1" x14ac:dyDescent="0.2">
      <c r="A273" s="27"/>
      <c r="B273" s="27"/>
      <c r="C273" s="38"/>
      <c r="D273" s="124">
        <f t="shared" si="1"/>
        <v>65</v>
      </c>
      <c r="E273" s="201" t="s">
        <v>173</v>
      </c>
      <c r="F273" s="202"/>
      <c r="G273" s="202"/>
      <c r="H273" s="202"/>
      <c r="I273" s="202"/>
      <c r="J273" s="202"/>
      <c r="K273" s="202"/>
      <c r="L273" s="202"/>
      <c r="M273" s="202"/>
      <c r="N273" s="202"/>
      <c r="O273" s="202"/>
      <c r="P273" s="202"/>
      <c r="Q273" s="202"/>
      <c r="R273" s="7"/>
      <c r="S273" s="203"/>
      <c r="T273" s="204"/>
      <c r="Z273" s="87"/>
    </row>
    <row r="274" spans="1:26" ht="20.100000000000001" customHeight="1" x14ac:dyDescent="0.2">
      <c r="A274" s="27"/>
      <c r="B274" s="27"/>
      <c r="C274" s="38"/>
      <c r="D274" s="124">
        <f t="shared" si="1"/>
        <v>66</v>
      </c>
      <c r="E274" s="201" t="s">
        <v>174</v>
      </c>
      <c r="F274" s="202"/>
      <c r="G274" s="202"/>
      <c r="H274" s="202"/>
      <c r="I274" s="202"/>
      <c r="J274" s="202"/>
      <c r="K274" s="202"/>
      <c r="L274" s="202"/>
      <c r="M274" s="202"/>
      <c r="N274" s="202"/>
      <c r="O274" s="202"/>
      <c r="P274" s="202"/>
      <c r="Q274" s="202"/>
      <c r="R274" s="7"/>
      <c r="S274" s="203"/>
      <c r="T274" s="204"/>
      <c r="Z274" s="87"/>
    </row>
    <row r="275" spans="1:26" ht="20.100000000000001" customHeight="1" x14ac:dyDescent="0.2">
      <c r="A275" s="27"/>
      <c r="B275" s="27"/>
      <c r="C275" s="38"/>
      <c r="D275" s="124">
        <f t="shared" si="1"/>
        <v>67</v>
      </c>
      <c r="E275" s="201" t="s">
        <v>175</v>
      </c>
      <c r="F275" s="202"/>
      <c r="G275" s="202"/>
      <c r="H275" s="202"/>
      <c r="I275" s="202"/>
      <c r="J275" s="202"/>
      <c r="K275" s="202"/>
      <c r="L275" s="202"/>
      <c r="M275" s="202"/>
      <c r="N275" s="202"/>
      <c r="O275" s="202"/>
      <c r="P275" s="202"/>
      <c r="Q275" s="202"/>
      <c r="R275" s="7"/>
      <c r="S275" s="203"/>
      <c r="T275" s="204"/>
      <c r="Z275" s="87"/>
    </row>
    <row r="276" spans="1:26" ht="20.100000000000001" customHeight="1" x14ac:dyDescent="0.2">
      <c r="A276" s="27"/>
      <c r="B276" s="27"/>
      <c r="C276" s="38"/>
      <c r="D276" s="124">
        <f t="shared" si="1"/>
        <v>68</v>
      </c>
      <c r="E276" s="201" t="s">
        <v>176</v>
      </c>
      <c r="F276" s="202"/>
      <c r="G276" s="202"/>
      <c r="H276" s="202"/>
      <c r="I276" s="202"/>
      <c r="J276" s="202"/>
      <c r="K276" s="202"/>
      <c r="L276" s="202"/>
      <c r="M276" s="202"/>
      <c r="N276" s="202"/>
      <c r="O276" s="202"/>
      <c r="P276" s="202"/>
      <c r="Q276" s="202"/>
      <c r="R276" s="7"/>
      <c r="S276" s="203"/>
      <c r="T276" s="204"/>
      <c r="Z276" s="87"/>
    </row>
    <row r="277" spans="1:26" ht="20.100000000000001" customHeight="1" x14ac:dyDescent="0.2">
      <c r="A277" s="27"/>
      <c r="B277" s="27"/>
      <c r="C277" s="38"/>
      <c r="D277" s="124">
        <f t="shared" si="1"/>
        <v>69</v>
      </c>
      <c r="E277" s="201" t="s">
        <v>177</v>
      </c>
      <c r="F277" s="202"/>
      <c r="G277" s="202"/>
      <c r="H277" s="202"/>
      <c r="I277" s="202"/>
      <c r="J277" s="202"/>
      <c r="K277" s="202"/>
      <c r="L277" s="202"/>
      <c r="M277" s="202"/>
      <c r="N277" s="202"/>
      <c r="O277" s="202"/>
      <c r="P277" s="202"/>
      <c r="Q277" s="202"/>
      <c r="R277" s="7"/>
      <c r="S277" s="203"/>
      <c r="T277" s="204"/>
      <c r="Z277" s="87"/>
    </row>
    <row r="278" spans="1:26" ht="20.100000000000001" customHeight="1" x14ac:dyDescent="0.2">
      <c r="A278" s="27"/>
      <c r="B278" s="27"/>
      <c r="C278" s="38"/>
      <c r="D278" s="124">
        <f t="shared" si="1"/>
        <v>70</v>
      </c>
      <c r="E278" s="201" t="s">
        <v>178</v>
      </c>
      <c r="F278" s="202"/>
      <c r="G278" s="202"/>
      <c r="H278" s="202"/>
      <c r="I278" s="202"/>
      <c r="J278" s="202"/>
      <c r="K278" s="202"/>
      <c r="L278" s="202"/>
      <c r="M278" s="202"/>
      <c r="N278" s="202"/>
      <c r="O278" s="202"/>
      <c r="P278" s="202"/>
      <c r="Q278" s="202"/>
      <c r="R278" s="7"/>
      <c r="S278" s="203"/>
      <c r="T278" s="204"/>
      <c r="Z278" s="87"/>
    </row>
    <row r="279" spans="1:26" ht="20.100000000000001" customHeight="1" x14ac:dyDescent="0.2">
      <c r="A279" s="27"/>
      <c r="B279" s="27"/>
      <c r="C279" s="38"/>
      <c r="D279" s="124">
        <f t="shared" ref="D279:D342" si="2">D278+1</f>
        <v>71</v>
      </c>
      <c r="E279" s="201" t="s">
        <v>179</v>
      </c>
      <c r="F279" s="202"/>
      <c r="G279" s="202"/>
      <c r="H279" s="202"/>
      <c r="I279" s="202"/>
      <c r="J279" s="202"/>
      <c r="K279" s="202"/>
      <c r="L279" s="202"/>
      <c r="M279" s="202"/>
      <c r="N279" s="202"/>
      <c r="O279" s="202"/>
      <c r="P279" s="202"/>
      <c r="Q279" s="202"/>
      <c r="R279" s="7"/>
      <c r="S279" s="203"/>
      <c r="T279" s="204"/>
      <c r="Z279" s="87"/>
    </row>
    <row r="280" spans="1:26" ht="20.100000000000001" customHeight="1" x14ac:dyDescent="0.2">
      <c r="A280" s="27"/>
      <c r="B280" s="27"/>
      <c r="C280" s="38"/>
      <c r="D280" s="124">
        <f t="shared" si="2"/>
        <v>72</v>
      </c>
      <c r="E280" s="201" t="s">
        <v>180</v>
      </c>
      <c r="F280" s="202"/>
      <c r="G280" s="202"/>
      <c r="H280" s="202"/>
      <c r="I280" s="202"/>
      <c r="J280" s="202"/>
      <c r="K280" s="202"/>
      <c r="L280" s="202"/>
      <c r="M280" s="202"/>
      <c r="N280" s="202"/>
      <c r="O280" s="202"/>
      <c r="P280" s="202"/>
      <c r="Q280" s="202"/>
      <c r="R280" s="7"/>
      <c r="S280" s="203"/>
      <c r="T280" s="204"/>
      <c r="Z280" s="87"/>
    </row>
    <row r="281" spans="1:26" ht="20.100000000000001" customHeight="1" x14ac:dyDescent="0.2">
      <c r="A281" s="27"/>
      <c r="B281" s="27"/>
      <c r="C281" s="38"/>
      <c r="D281" s="124">
        <f t="shared" si="2"/>
        <v>73</v>
      </c>
      <c r="E281" s="201" t="s">
        <v>181</v>
      </c>
      <c r="F281" s="202"/>
      <c r="G281" s="202"/>
      <c r="H281" s="202"/>
      <c r="I281" s="202"/>
      <c r="J281" s="202"/>
      <c r="K281" s="202"/>
      <c r="L281" s="202"/>
      <c r="M281" s="202"/>
      <c r="N281" s="202"/>
      <c r="O281" s="202"/>
      <c r="P281" s="202"/>
      <c r="Q281" s="202"/>
      <c r="R281" s="7"/>
      <c r="S281" s="203"/>
      <c r="T281" s="204"/>
      <c r="Z281" s="87"/>
    </row>
    <row r="282" spans="1:26" ht="20.100000000000001" customHeight="1" x14ac:dyDescent="0.2">
      <c r="A282" s="27"/>
      <c r="B282" s="27"/>
      <c r="C282" s="38"/>
      <c r="D282" s="124">
        <f t="shared" si="2"/>
        <v>74</v>
      </c>
      <c r="E282" s="201" t="s">
        <v>182</v>
      </c>
      <c r="F282" s="202"/>
      <c r="G282" s="202"/>
      <c r="H282" s="202"/>
      <c r="I282" s="202"/>
      <c r="J282" s="202"/>
      <c r="K282" s="202"/>
      <c r="L282" s="202"/>
      <c r="M282" s="202"/>
      <c r="N282" s="202"/>
      <c r="O282" s="202"/>
      <c r="P282" s="202"/>
      <c r="Q282" s="202"/>
      <c r="R282" s="7"/>
      <c r="S282" s="203"/>
      <c r="T282" s="204"/>
      <c r="Z282" s="87"/>
    </row>
    <row r="283" spans="1:26" ht="20.100000000000001" customHeight="1" x14ac:dyDescent="0.2">
      <c r="A283" s="27"/>
      <c r="B283" s="27"/>
      <c r="C283" s="38"/>
      <c r="D283" s="124">
        <f t="shared" si="2"/>
        <v>75</v>
      </c>
      <c r="E283" s="201" t="s">
        <v>183</v>
      </c>
      <c r="F283" s="202"/>
      <c r="G283" s="202"/>
      <c r="H283" s="202"/>
      <c r="I283" s="202"/>
      <c r="J283" s="202"/>
      <c r="K283" s="202"/>
      <c r="L283" s="202"/>
      <c r="M283" s="202"/>
      <c r="N283" s="202"/>
      <c r="O283" s="202"/>
      <c r="P283" s="202"/>
      <c r="Q283" s="202"/>
      <c r="R283" s="7"/>
      <c r="S283" s="203"/>
      <c r="T283" s="204"/>
      <c r="Z283" s="87"/>
    </row>
    <row r="284" spans="1:26" ht="20.100000000000001" customHeight="1" x14ac:dyDescent="0.2">
      <c r="A284" s="27"/>
      <c r="B284" s="27"/>
      <c r="C284" s="38"/>
      <c r="D284" s="124">
        <f t="shared" si="2"/>
        <v>76</v>
      </c>
      <c r="E284" s="201" t="s">
        <v>184</v>
      </c>
      <c r="F284" s="202"/>
      <c r="G284" s="202"/>
      <c r="H284" s="202"/>
      <c r="I284" s="202"/>
      <c r="J284" s="202"/>
      <c r="K284" s="202"/>
      <c r="L284" s="202"/>
      <c r="M284" s="202"/>
      <c r="N284" s="202"/>
      <c r="O284" s="202"/>
      <c r="P284" s="202"/>
      <c r="Q284" s="202"/>
      <c r="R284" s="7"/>
      <c r="S284" s="203"/>
      <c r="T284" s="204"/>
      <c r="Z284" s="87"/>
    </row>
    <row r="285" spans="1:26" ht="20.100000000000001" customHeight="1" x14ac:dyDescent="0.2">
      <c r="A285" s="27"/>
      <c r="B285" s="27"/>
      <c r="C285" s="38"/>
      <c r="D285" s="124">
        <f t="shared" si="2"/>
        <v>77</v>
      </c>
      <c r="E285" s="201" t="s">
        <v>185</v>
      </c>
      <c r="F285" s="202"/>
      <c r="G285" s="202"/>
      <c r="H285" s="202"/>
      <c r="I285" s="202"/>
      <c r="J285" s="202"/>
      <c r="K285" s="202"/>
      <c r="L285" s="202"/>
      <c r="M285" s="202"/>
      <c r="N285" s="202"/>
      <c r="O285" s="202"/>
      <c r="P285" s="202"/>
      <c r="Q285" s="202"/>
      <c r="R285" s="7"/>
      <c r="S285" s="203"/>
      <c r="T285" s="204"/>
      <c r="Z285" s="87"/>
    </row>
    <row r="286" spans="1:26" ht="20.100000000000001" customHeight="1" x14ac:dyDescent="0.2">
      <c r="A286" s="27"/>
      <c r="B286" s="27"/>
      <c r="C286" s="38"/>
      <c r="D286" s="124">
        <f t="shared" si="2"/>
        <v>78</v>
      </c>
      <c r="E286" s="201" t="s">
        <v>186</v>
      </c>
      <c r="F286" s="202"/>
      <c r="G286" s="202"/>
      <c r="H286" s="202"/>
      <c r="I286" s="202"/>
      <c r="J286" s="202"/>
      <c r="K286" s="202"/>
      <c r="L286" s="202"/>
      <c r="M286" s="202"/>
      <c r="N286" s="202"/>
      <c r="O286" s="202"/>
      <c r="P286" s="202"/>
      <c r="Q286" s="202"/>
      <c r="R286" s="7"/>
      <c r="S286" s="203"/>
      <c r="T286" s="204"/>
      <c r="Z286" s="87"/>
    </row>
    <row r="287" spans="1:26" ht="20.100000000000001" customHeight="1" x14ac:dyDescent="0.2">
      <c r="A287" s="27"/>
      <c r="B287" s="27"/>
      <c r="C287" s="38"/>
      <c r="D287" s="124">
        <f t="shared" si="2"/>
        <v>79</v>
      </c>
      <c r="E287" s="201" t="s">
        <v>187</v>
      </c>
      <c r="F287" s="202"/>
      <c r="G287" s="202"/>
      <c r="H287" s="202"/>
      <c r="I287" s="202"/>
      <c r="J287" s="202"/>
      <c r="K287" s="202"/>
      <c r="L287" s="202"/>
      <c r="M287" s="202"/>
      <c r="N287" s="202"/>
      <c r="O287" s="202"/>
      <c r="P287" s="202"/>
      <c r="Q287" s="202"/>
      <c r="R287" s="7"/>
      <c r="S287" s="203"/>
      <c r="T287" s="204"/>
      <c r="Z287" s="87"/>
    </row>
    <row r="288" spans="1:26" ht="20.100000000000001" customHeight="1" x14ac:dyDescent="0.2">
      <c r="A288" s="27"/>
      <c r="B288" s="27"/>
      <c r="C288" s="38"/>
      <c r="D288" s="124">
        <f t="shared" si="2"/>
        <v>80</v>
      </c>
      <c r="E288" s="201" t="s">
        <v>188</v>
      </c>
      <c r="F288" s="202"/>
      <c r="G288" s="202"/>
      <c r="H288" s="202"/>
      <c r="I288" s="202"/>
      <c r="J288" s="202"/>
      <c r="K288" s="202"/>
      <c r="L288" s="202"/>
      <c r="M288" s="202"/>
      <c r="N288" s="202"/>
      <c r="O288" s="202"/>
      <c r="P288" s="202"/>
      <c r="Q288" s="202"/>
      <c r="R288" s="7"/>
      <c r="S288" s="203"/>
      <c r="T288" s="204"/>
      <c r="Z288" s="87"/>
    </row>
    <row r="289" spans="1:26" ht="20.100000000000001" customHeight="1" x14ac:dyDescent="0.2">
      <c r="A289" s="27"/>
      <c r="B289" s="27"/>
      <c r="C289" s="38"/>
      <c r="D289" s="124">
        <f t="shared" si="2"/>
        <v>81</v>
      </c>
      <c r="E289" s="201" t="s">
        <v>240</v>
      </c>
      <c r="F289" s="202"/>
      <c r="G289" s="202"/>
      <c r="H289" s="202"/>
      <c r="I289" s="202"/>
      <c r="J289" s="202"/>
      <c r="K289" s="202"/>
      <c r="L289" s="202"/>
      <c r="M289" s="202"/>
      <c r="N289" s="202"/>
      <c r="O289" s="202"/>
      <c r="P289" s="202"/>
      <c r="Q289" s="202"/>
      <c r="R289" s="7"/>
      <c r="S289" s="203"/>
      <c r="T289" s="204"/>
      <c r="Z289" s="87"/>
    </row>
    <row r="290" spans="1:26" ht="20.100000000000001" customHeight="1" x14ac:dyDescent="0.2">
      <c r="A290" s="27"/>
      <c r="B290" s="27"/>
      <c r="C290" s="38"/>
      <c r="D290" s="124">
        <f t="shared" si="2"/>
        <v>82</v>
      </c>
      <c r="E290" s="201" t="s">
        <v>189</v>
      </c>
      <c r="F290" s="202"/>
      <c r="G290" s="202"/>
      <c r="H290" s="202"/>
      <c r="I290" s="202"/>
      <c r="J290" s="202"/>
      <c r="K290" s="202"/>
      <c r="L290" s="202"/>
      <c r="M290" s="202"/>
      <c r="N290" s="202"/>
      <c r="O290" s="202"/>
      <c r="P290" s="202"/>
      <c r="Q290" s="202"/>
      <c r="R290" s="7"/>
      <c r="S290" s="203"/>
      <c r="T290" s="204"/>
      <c r="Z290" s="87"/>
    </row>
    <row r="291" spans="1:26" ht="20.100000000000001" customHeight="1" x14ac:dyDescent="0.2">
      <c r="A291" s="27"/>
      <c r="B291" s="27"/>
      <c r="C291" s="38"/>
      <c r="D291" s="124">
        <f t="shared" si="2"/>
        <v>83</v>
      </c>
      <c r="E291" s="201" t="s">
        <v>190</v>
      </c>
      <c r="F291" s="202"/>
      <c r="G291" s="202"/>
      <c r="H291" s="202"/>
      <c r="I291" s="202"/>
      <c r="J291" s="202"/>
      <c r="K291" s="202"/>
      <c r="L291" s="202"/>
      <c r="M291" s="202"/>
      <c r="N291" s="202"/>
      <c r="O291" s="202"/>
      <c r="P291" s="202"/>
      <c r="Q291" s="202"/>
      <c r="R291" s="7"/>
      <c r="S291" s="203"/>
      <c r="T291" s="204"/>
      <c r="Z291" s="87"/>
    </row>
    <row r="292" spans="1:26" ht="20.100000000000001" customHeight="1" x14ac:dyDescent="0.2">
      <c r="A292" s="27"/>
      <c r="B292" s="27"/>
      <c r="C292" s="38"/>
      <c r="D292" s="124">
        <f t="shared" si="2"/>
        <v>84</v>
      </c>
      <c r="E292" s="201" t="s">
        <v>191</v>
      </c>
      <c r="F292" s="202"/>
      <c r="G292" s="202"/>
      <c r="H292" s="202"/>
      <c r="I292" s="202"/>
      <c r="J292" s="202"/>
      <c r="K292" s="202"/>
      <c r="L292" s="202"/>
      <c r="M292" s="202"/>
      <c r="N292" s="202"/>
      <c r="O292" s="202"/>
      <c r="P292" s="202"/>
      <c r="Q292" s="202"/>
      <c r="R292" s="7"/>
      <c r="S292" s="203"/>
      <c r="T292" s="204"/>
      <c r="Z292" s="87"/>
    </row>
    <row r="293" spans="1:26" ht="20.100000000000001" customHeight="1" x14ac:dyDescent="0.2">
      <c r="A293" s="27"/>
      <c r="B293" s="27"/>
      <c r="C293" s="38"/>
      <c r="D293" s="124">
        <f t="shared" si="2"/>
        <v>85</v>
      </c>
      <c r="E293" s="201" t="s">
        <v>192</v>
      </c>
      <c r="F293" s="202"/>
      <c r="G293" s="202"/>
      <c r="H293" s="202"/>
      <c r="I293" s="202"/>
      <c r="J293" s="202"/>
      <c r="K293" s="202"/>
      <c r="L293" s="202"/>
      <c r="M293" s="202"/>
      <c r="N293" s="202"/>
      <c r="O293" s="202"/>
      <c r="P293" s="202"/>
      <c r="Q293" s="202"/>
      <c r="R293" s="7"/>
      <c r="S293" s="203"/>
      <c r="T293" s="204"/>
      <c r="Z293" s="87"/>
    </row>
    <row r="294" spans="1:26" ht="20.100000000000001" customHeight="1" x14ac:dyDescent="0.2">
      <c r="A294" s="27"/>
      <c r="B294" s="27"/>
      <c r="C294" s="38"/>
      <c r="D294" s="124">
        <f t="shared" si="2"/>
        <v>86</v>
      </c>
      <c r="E294" s="201" t="s">
        <v>193</v>
      </c>
      <c r="F294" s="202"/>
      <c r="G294" s="202"/>
      <c r="H294" s="202"/>
      <c r="I294" s="202"/>
      <c r="J294" s="202"/>
      <c r="K294" s="202"/>
      <c r="L294" s="202"/>
      <c r="M294" s="202"/>
      <c r="N294" s="202"/>
      <c r="O294" s="202"/>
      <c r="P294" s="202"/>
      <c r="Q294" s="202"/>
      <c r="R294" s="7"/>
      <c r="S294" s="203"/>
      <c r="T294" s="204"/>
      <c r="Z294" s="87"/>
    </row>
    <row r="295" spans="1:26" ht="20.100000000000001" customHeight="1" x14ac:dyDescent="0.2">
      <c r="A295" s="27"/>
      <c r="B295" s="27"/>
      <c r="C295" s="38"/>
      <c r="D295" s="124">
        <f t="shared" si="2"/>
        <v>87</v>
      </c>
      <c r="E295" s="201" t="s">
        <v>194</v>
      </c>
      <c r="F295" s="202"/>
      <c r="G295" s="202"/>
      <c r="H295" s="202"/>
      <c r="I295" s="202"/>
      <c r="J295" s="202"/>
      <c r="K295" s="202"/>
      <c r="L295" s="202"/>
      <c r="M295" s="202"/>
      <c r="N295" s="202"/>
      <c r="O295" s="202"/>
      <c r="P295" s="202"/>
      <c r="Q295" s="202"/>
      <c r="R295" s="7"/>
      <c r="S295" s="203"/>
      <c r="T295" s="204"/>
      <c r="Z295" s="87"/>
    </row>
    <row r="296" spans="1:26" ht="20.100000000000001" customHeight="1" x14ac:dyDescent="0.2">
      <c r="A296" s="27"/>
      <c r="B296" s="27"/>
      <c r="C296" s="38"/>
      <c r="D296" s="124">
        <f t="shared" si="2"/>
        <v>88</v>
      </c>
      <c r="E296" s="201" t="s">
        <v>195</v>
      </c>
      <c r="F296" s="202"/>
      <c r="G296" s="202"/>
      <c r="H296" s="202"/>
      <c r="I296" s="202"/>
      <c r="J296" s="202"/>
      <c r="K296" s="202"/>
      <c r="L296" s="202"/>
      <c r="M296" s="202"/>
      <c r="N296" s="202"/>
      <c r="O296" s="202"/>
      <c r="P296" s="202"/>
      <c r="Q296" s="202"/>
      <c r="R296" s="7"/>
      <c r="S296" s="203"/>
      <c r="T296" s="204"/>
      <c r="Z296" s="87"/>
    </row>
    <row r="297" spans="1:26" ht="20.100000000000001" customHeight="1" x14ac:dyDescent="0.2">
      <c r="A297" s="27"/>
      <c r="B297" s="27"/>
      <c r="C297" s="38"/>
      <c r="D297" s="124">
        <f t="shared" si="2"/>
        <v>89</v>
      </c>
      <c r="E297" s="201" t="s">
        <v>196</v>
      </c>
      <c r="F297" s="202"/>
      <c r="G297" s="202"/>
      <c r="H297" s="202"/>
      <c r="I297" s="202"/>
      <c r="J297" s="202"/>
      <c r="K297" s="202"/>
      <c r="L297" s="202"/>
      <c r="M297" s="202"/>
      <c r="N297" s="202"/>
      <c r="O297" s="202"/>
      <c r="P297" s="202"/>
      <c r="Q297" s="202"/>
      <c r="R297" s="7"/>
      <c r="S297" s="203"/>
      <c r="T297" s="204"/>
      <c r="Z297" s="87"/>
    </row>
    <row r="298" spans="1:26" ht="20.100000000000001" customHeight="1" x14ac:dyDescent="0.2">
      <c r="A298" s="27"/>
      <c r="B298" s="27"/>
      <c r="C298" s="38"/>
      <c r="D298" s="124">
        <f t="shared" si="2"/>
        <v>90</v>
      </c>
      <c r="E298" s="201" t="s">
        <v>197</v>
      </c>
      <c r="F298" s="202"/>
      <c r="G298" s="202"/>
      <c r="H298" s="202"/>
      <c r="I298" s="202"/>
      <c r="J298" s="202"/>
      <c r="K298" s="202"/>
      <c r="L298" s="202"/>
      <c r="M298" s="202"/>
      <c r="N298" s="202"/>
      <c r="O298" s="202"/>
      <c r="P298" s="202"/>
      <c r="Q298" s="202"/>
      <c r="R298" s="7"/>
      <c r="S298" s="203"/>
      <c r="T298" s="204"/>
      <c r="Z298" s="87"/>
    </row>
    <row r="299" spans="1:26" ht="20.100000000000001" customHeight="1" x14ac:dyDescent="0.2">
      <c r="A299" s="27"/>
      <c r="B299" s="27"/>
      <c r="C299" s="38"/>
      <c r="D299" s="124">
        <f t="shared" si="2"/>
        <v>91</v>
      </c>
      <c r="E299" s="201" t="s">
        <v>198</v>
      </c>
      <c r="F299" s="202"/>
      <c r="G299" s="202"/>
      <c r="H299" s="202"/>
      <c r="I299" s="202"/>
      <c r="J299" s="202"/>
      <c r="K299" s="202"/>
      <c r="L299" s="202"/>
      <c r="M299" s="202"/>
      <c r="N299" s="202"/>
      <c r="O299" s="202"/>
      <c r="P299" s="202"/>
      <c r="Q299" s="202"/>
      <c r="R299" s="7"/>
      <c r="S299" s="203"/>
      <c r="T299" s="204"/>
      <c r="Z299" s="87"/>
    </row>
    <row r="300" spans="1:26" ht="20.100000000000001" customHeight="1" x14ac:dyDescent="0.2">
      <c r="A300" s="27"/>
      <c r="B300" s="27"/>
      <c r="C300" s="38"/>
      <c r="D300" s="124">
        <f t="shared" si="2"/>
        <v>92</v>
      </c>
      <c r="E300" s="201" t="s">
        <v>199</v>
      </c>
      <c r="F300" s="202"/>
      <c r="G300" s="202"/>
      <c r="H300" s="202"/>
      <c r="I300" s="202"/>
      <c r="J300" s="202"/>
      <c r="K300" s="202"/>
      <c r="L300" s="202"/>
      <c r="M300" s="202"/>
      <c r="N300" s="202"/>
      <c r="O300" s="202"/>
      <c r="P300" s="202"/>
      <c r="Q300" s="202"/>
      <c r="R300" s="7"/>
      <c r="S300" s="203"/>
      <c r="T300" s="204"/>
      <c r="Z300" s="87"/>
    </row>
    <row r="301" spans="1:26" ht="20.100000000000001" customHeight="1" x14ac:dyDescent="0.2">
      <c r="A301" s="27"/>
      <c r="B301" s="27"/>
      <c r="C301" s="38"/>
      <c r="D301" s="124">
        <f t="shared" si="2"/>
        <v>93</v>
      </c>
      <c r="E301" s="201" t="s">
        <v>200</v>
      </c>
      <c r="F301" s="202"/>
      <c r="G301" s="202"/>
      <c r="H301" s="202"/>
      <c r="I301" s="202"/>
      <c r="J301" s="202"/>
      <c r="K301" s="202"/>
      <c r="L301" s="202"/>
      <c r="M301" s="202"/>
      <c r="N301" s="202"/>
      <c r="O301" s="202"/>
      <c r="P301" s="202"/>
      <c r="Q301" s="202"/>
      <c r="R301" s="7"/>
      <c r="S301" s="203"/>
      <c r="T301" s="204"/>
      <c r="Z301" s="87"/>
    </row>
    <row r="302" spans="1:26" ht="20.100000000000001" customHeight="1" x14ac:dyDescent="0.2">
      <c r="A302" s="27"/>
      <c r="B302" s="27"/>
      <c r="C302" s="38"/>
      <c r="D302" s="124">
        <f t="shared" si="2"/>
        <v>94</v>
      </c>
      <c r="E302" s="201" t="s">
        <v>201</v>
      </c>
      <c r="F302" s="202"/>
      <c r="G302" s="202"/>
      <c r="H302" s="202"/>
      <c r="I302" s="202"/>
      <c r="J302" s="202"/>
      <c r="K302" s="202"/>
      <c r="L302" s="202"/>
      <c r="M302" s="202"/>
      <c r="N302" s="202"/>
      <c r="O302" s="202"/>
      <c r="P302" s="202"/>
      <c r="Q302" s="202"/>
      <c r="R302" s="7"/>
      <c r="S302" s="203"/>
      <c r="T302" s="204"/>
      <c r="Z302" s="87"/>
    </row>
    <row r="303" spans="1:26" ht="20.100000000000001" customHeight="1" x14ac:dyDescent="0.2">
      <c r="A303" s="27"/>
      <c r="B303" s="27"/>
      <c r="C303" s="38"/>
      <c r="D303" s="124">
        <f t="shared" si="2"/>
        <v>95</v>
      </c>
      <c r="E303" s="201" t="s">
        <v>12</v>
      </c>
      <c r="F303" s="202"/>
      <c r="G303" s="202"/>
      <c r="H303" s="202"/>
      <c r="I303" s="202"/>
      <c r="J303" s="202"/>
      <c r="K303" s="202"/>
      <c r="L303" s="202"/>
      <c r="M303" s="202"/>
      <c r="N303" s="202"/>
      <c r="O303" s="202"/>
      <c r="P303" s="202"/>
      <c r="Q303" s="202"/>
      <c r="R303" s="7"/>
      <c r="S303" s="203"/>
      <c r="T303" s="204"/>
      <c r="Z303" s="87"/>
    </row>
    <row r="304" spans="1:26" ht="20.100000000000001" customHeight="1" x14ac:dyDescent="0.2">
      <c r="A304" s="27"/>
      <c r="B304" s="27"/>
      <c r="C304" s="38"/>
      <c r="D304" s="124">
        <f t="shared" si="2"/>
        <v>96</v>
      </c>
      <c r="E304" s="201" t="s">
        <v>202</v>
      </c>
      <c r="F304" s="202"/>
      <c r="G304" s="202"/>
      <c r="H304" s="202"/>
      <c r="I304" s="202"/>
      <c r="J304" s="202"/>
      <c r="K304" s="202"/>
      <c r="L304" s="202"/>
      <c r="M304" s="202"/>
      <c r="N304" s="202"/>
      <c r="O304" s="202"/>
      <c r="P304" s="202"/>
      <c r="Q304" s="202"/>
      <c r="R304" s="7"/>
      <c r="S304" s="203"/>
      <c r="T304" s="204"/>
      <c r="Z304" s="87"/>
    </row>
    <row r="305" spans="1:26" ht="20.100000000000001" customHeight="1" x14ac:dyDescent="0.2">
      <c r="A305" s="27"/>
      <c r="B305" s="27"/>
      <c r="C305" s="38"/>
      <c r="D305" s="124">
        <f t="shared" si="2"/>
        <v>97</v>
      </c>
      <c r="E305" s="201" t="s">
        <v>203</v>
      </c>
      <c r="F305" s="202"/>
      <c r="G305" s="202"/>
      <c r="H305" s="202"/>
      <c r="I305" s="202"/>
      <c r="J305" s="202"/>
      <c r="K305" s="202"/>
      <c r="L305" s="202"/>
      <c r="M305" s="202"/>
      <c r="N305" s="202"/>
      <c r="O305" s="202"/>
      <c r="P305" s="202"/>
      <c r="Q305" s="202"/>
      <c r="R305" s="7"/>
      <c r="S305" s="203"/>
      <c r="T305" s="204"/>
      <c r="Z305" s="87"/>
    </row>
    <row r="306" spans="1:26" ht="20.100000000000001" customHeight="1" x14ac:dyDescent="0.2">
      <c r="A306" s="27"/>
      <c r="B306" s="27"/>
      <c r="C306" s="38"/>
      <c r="D306" s="124">
        <f t="shared" si="2"/>
        <v>98</v>
      </c>
      <c r="E306" s="201" t="s">
        <v>204</v>
      </c>
      <c r="F306" s="202"/>
      <c r="G306" s="202"/>
      <c r="H306" s="202"/>
      <c r="I306" s="202"/>
      <c r="J306" s="202"/>
      <c r="K306" s="202"/>
      <c r="L306" s="202"/>
      <c r="M306" s="202"/>
      <c r="N306" s="202"/>
      <c r="O306" s="202"/>
      <c r="P306" s="202"/>
      <c r="Q306" s="202"/>
      <c r="R306" s="7"/>
      <c r="S306" s="203"/>
      <c r="T306" s="204"/>
      <c r="Z306" s="87"/>
    </row>
    <row r="307" spans="1:26" ht="20.100000000000001" customHeight="1" x14ac:dyDescent="0.2">
      <c r="A307" s="27"/>
      <c r="B307" s="27"/>
      <c r="C307" s="38"/>
      <c r="D307" s="124">
        <f t="shared" si="2"/>
        <v>99</v>
      </c>
      <c r="E307" s="201" t="s">
        <v>205</v>
      </c>
      <c r="F307" s="202"/>
      <c r="G307" s="202"/>
      <c r="H307" s="202"/>
      <c r="I307" s="202"/>
      <c r="J307" s="202"/>
      <c r="K307" s="202"/>
      <c r="L307" s="202"/>
      <c r="M307" s="202"/>
      <c r="N307" s="202"/>
      <c r="O307" s="202"/>
      <c r="P307" s="202"/>
      <c r="Q307" s="202"/>
      <c r="R307" s="7"/>
      <c r="S307" s="203"/>
      <c r="T307" s="204"/>
      <c r="Z307" s="87"/>
    </row>
    <row r="308" spans="1:26" ht="20.100000000000001" customHeight="1" x14ac:dyDescent="0.2">
      <c r="A308" s="27"/>
      <c r="B308" s="27"/>
      <c r="C308" s="38"/>
      <c r="D308" s="124">
        <f t="shared" si="2"/>
        <v>100</v>
      </c>
      <c r="E308" s="201" t="s">
        <v>206</v>
      </c>
      <c r="F308" s="202"/>
      <c r="G308" s="202"/>
      <c r="H308" s="202"/>
      <c r="I308" s="202"/>
      <c r="J308" s="202"/>
      <c r="K308" s="202"/>
      <c r="L308" s="202"/>
      <c r="M308" s="202"/>
      <c r="N308" s="202"/>
      <c r="O308" s="202"/>
      <c r="P308" s="202"/>
      <c r="Q308" s="202"/>
      <c r="R308" s="7"/>
      <c r="S308" s="203"/>
      <c r="T308" s="204"/>
      <c r="Z308" s="87"/>
    </row>
    <row r="309" spans="1:26" ht="20.100000000000001" customHeight="1" x14ac:dyDescent="0.2">
      <c r="A309" s="27"/>
      <c r="B309" s="27"/>
      <c r="C309" s="38"/>
      <c r="D309" s="124">
        <f t="shared" si="2"/>
        <v>101</v>
      </c>
      <c r="E309" s="201" t="s">
        <v>207</v>
      </c>
      <c r="F309" s="202"/>
      <c r="G309" s="202"/>
      <c r="H309" s="202"/>
      <c r="I309" s="202"/>
      <c r="J309" s="202"/>
      <c r="K309" s="202"/>
      <c r="L309" s="202"/>
      <c r="M309" s="202"/>
      <c r="N309" s="202"/>
      <c r="O309" s="202"/>
      <c r="P309" s="202"/>
      <c r="Q309" s="202"/>
      <c r="R309" s="7"/>
      <c r="S309" s="203"/>
      <c r="T309" s="204"/>
      <c r="Z309" s="87"/>
    </row>
    <row r="310" spans="1:26" ht="20.100000000000001" customHeight="1" x14ac:dyDescent="0.2">
      <c r="A310" s="27"/>
      <c r="B310" s="27"/>
      <c r="C310" s="38"/>
      <c r="D310" s="124">
        <f t="shared" si="2"/>
        <v>102</v>
      </c>
      <c r="E310" s="201" t="s">
        <v>208</v>
      </c>
      <c r="F310" s="202"/>
      <c r="G310" s="202"/>
      <c r="H310" s="202"/>
      <c r="I310" s="202"/>
      <c r="J310" s="202"/>
      <c r="K310" s="202"/>
      <c r="L310" s="202"/>
      <c r="M310" s="202"/>
      <c r="N310" s="202"/>
      <c r="O310" s="202"/>
      <c r="P310" s="202"/>
      <c r="Q310" s="202"/>
      <c r="R310" s="7"/>
      <c r="S310" s="203"/>
      <c r="T310" s="204"/>
      <c r="Z310" s="87"/>
    </row>
    <row r="311" spans="1:26" ht="20.100000000000001" customHeight="1" x14ac:dyDescent="0.2">
      <c r="A311" s="27"/>
      <c r="B311" s="27"/>
      <c r="C311" s="38"/>
      <c r="D311" s="124">
        <f t="shared" si="2"/>
        <v>103</v>
      </c>
      <c r="E311" s="201" t="s">
        <v>209</v>
      </c>
      <c r="F311" s="202"/>
      <c r="G311" s="202"/>
      <c r="H311" s="202"/>
      <c r="I311" s="202"/>
      <c r="J311" s="202"/>
      <c r="K311" s="202"/>
      <c r="L311" s="202"/>
      <c r="M311" s="202"/>
      <c r="N311" s="202"/>
      <c r="O311" s="202"/>
      <c r="P311" s="202"/>
      <c r="Q311" s="202"/>
      <c r="R311" s="7"/>
      <c r="S311" s="203"/>
      <c r="T311" s="204"/>
      <c r="Z311" s="87"/>
    </row>
    <row r="312" spans="1:26" ht="20.100000000000001" customHeight="1" x14ac:dyDescent="0.2">
      <c r="A312" s="27"/>
      <c r="B312" s="27"/>
      <c r="C312" s="38"/>
      <c r="D312" s="124">
        <f t="shared" si="2"/>
        <v>104</v>
      </c>
      <c r="E312" s="201" t="s">
        <v>210</v>
      </c>
      <c r="F312" s="202"/>
      <c r="G312" s="202"/>
      <c r="H312" s="202"/>
      <c r="I312" s="202"/>
      <c r="J312" s="202"/>
      <c r="K312" s="202"/>
      <c r="L312" s="202"/>
      <c r="M312" s="202"/>
      <c r="N312" s="202"/>
      <c r="O312" s="202"/>
      <c r="P312" s="202"/>
      <c r="Q312" s="202"/>
      <c r="R312" s="7"/>
      <c r="S312" s="203"/>
      <c r="T312" s="204"/>
      <c r="Z312" s="87"/>
    </row>
    <row r="313" spans="1:26" ht="20.100000000000001" customHeight="1" x14ac:dyDescent="0.2">
      <c r="A313" s="27"/>
      <c r="B313" s="27"/>
      <c r="C313" s="38"/>
      <c r="D313" s="124">
        <f t="shared" si="2"/>
        <v>105</v>
      </c>
      <c r="E313" s="201" t="s">
        <v>211</v>
      </c>
      <c r="F313" s="202"/>
      <c r="G313" s="202"/>
      <c r="H313" s="202"/>
      <c r="I313" s="202"/>
      <c r="J313" s="202"/>
      <c r="K313" s="202"/>
      <c r="L313" s="202"/>
      <c r="M313" s="202"/>
      <c r="N313" s="202"/>
      <c r="O313" s="202"/>
      <c r="P313" s="202"/>
      <c r="Q313" s="202"/>
      <c r="R313" s="7"/>
      <c r="S313" s="203"/>
      <c r="T313" s="204"/>
      <c r="Z313" s="87"/>
    </row>
    <row r="314" spans="1:26" ht="20.100000000000001" customHeight="1" x14ac:dyDescent="0.2">
      <c r="A314" s="27"/>
      <c r="B314" s="27"/>
      <c r="C314" s="38"/>
      <c r="D314" s="124">
        <f t="shared" si="2"/>
        <v>106</v>
      </c>
      <c r="E314" s="201" t="s">
        <v>212</v>
      </c>
      <c r="F314" s="202"/>
      <c r="G314" s="202"/>
      <c r="H314" s="202"/>
      <c r="I314" s="202"/>
      <c r="J314" s="202"/>
      <c r="K314" s="202"/>
      <c r="L314" s="202"/>
      <c r="M314" s="202"/>
      <c r="N314" s="202"/>
      <c r="O314" s="202"/>
      <c r="P314" s="202"/>
      <c r="Q314" s="202"/>
      <c r="R314" s="7"/>
      <c r="S314" s="203"/>
      <c r="T314" s="204"/>
      <c r="Z314" s="87"/>
    </row>
    <row r="315" spans="1:26" ht="20.100000000000001" customHeight="1" x14ac:dyDescent="0.2">
      <c r="A315" s="27"/>
      <c r="B315" s="27"/>
      <c r="C315" s="38"/>
      <c r="D315" s="124">
        <f t="shared" si="2"/>
        <v>107</v>
      </c>
      <c r="E315" s="201" t="s">
        <v>213</v>
      </c>
      <c r="F315" s="202"/>
      <c r="G315" s="202"/>
      <c r="H315" s="202"/>
      <c r="I315" s="202"/>
      <c r="J315" s="202"/>
      <c r="K315" s="202"/>
      <c r="L315" s="202"/>
      <c r="M315" s="202"/>
      <c r="N315" s="202"/>
      <c r="O315" s="202"/>
      <c r="P315" s="202"/>
      <c r="Q315" s="202"/>
      <c r="R315" s="7"/>
      <c r="S315" s="203"/>
      <c r="T315" s="204"/>
      <c r="Z315" s="87"/>
    </row>
    <row r="316" spans="1:26" ht="20.100000000000001" customHeight="1" x14ac:dyDescent="0.2">
      <c r="A316" s="27"/>
      <c r="B316" s="27"/>
      <c r="C316" s="38"/>
      <c r="D316" s="124">
        <f t="shared" si="2"/>
        <v>108</v>
      </c>
      <c r="E316" s="201" t="s">
        <v>214</v>
      </c>
      <c r="F316" s="202"/>
      <c r="G316" s="202"/>
      <c r="H316" s="202"/>
      <c r="I316" s="202"/>
      <c r="J316" s="202"/>
      <c r="K316" s="202"/>
      <c r="L316" s="202"/>
      <c r="M316" s="202"/>
      <c r="N316" s="202"/>
      <c r="O316" s="202"/>
      <c r="P316" s="202"/>
      <c r="Q316" s="202"/>
      <c r="R316" s="3"/>
      <c r="S316" s="203"/>
      <c r="T316" s="204"/>
      <c r="Z316" s="87"/>
    </row>
    <row r="317" spans="1:26" ht="20.100000000000001" customHeight="1" x14ac:dyDescent="0.2">
      <c r="A317" s="27"/>
      <c r="B317" s="27"/>
      <c r="C317" s="38"/>
      <c r="D317" s="124">
        <f t="shared" si="2"/>
        <v>109</v>
      </c>
      <c r="E317" s="201" t="s">
        <v>215</v>
      </c>
      <c r="F317" s="202"/>
      <c r="G317" s="202"/>
      <c r="H317" s="202"/>
      <c r="I317" s="202"/>
      <c r="J317" s="202"/>
      <c r="K317" s="202"/>
      <c r="L317" s="202"/>
      <c r="M317" s="202"/>
      <c r="N317" s="202"/>
      <c r="O317" s="202"/>
      <c r="P317" s="202"/>
      <c r="Q317" s="202"/>
      <c r="R317" s="3"/>
      <c r="S317" s="203"/>
      <c r="T317" s="204"/>
      <c r="Z317" s="87"/>
    </row>
    <row r="318" spans="1:26" ht="20.100000000000001" customHeight="1" x14ac:dyDescent="0.2">
      <c r="A318" s="27"/>
      <c r="B318" s="27"/>
      <c r="C318" s="38"/>
      <c r="D318" s="124">
        <f t="shared" si="2"/>
        <v>110</v>
      </c>
      <c r="E318" s="201" t="s">
        <v>216</v>
      </c>
      <c r="F318" s="202"/>
      <c r="G318" s="202"/>
      <c r="H318" s="202"/>
      <c r="I318" s="202"/>
      <c r="J318" s="202"/>
      <c r="K318" s="202"/>
      <c r="L318" s="202"/>
      <c r="M318" s="202"/>
      <c r="N318" s="202"/>
      <c r="O318" s="202"/>
      <c r="P318" s="202"/>
      <c r="Q318" s="202"/>
      <c r="R318" s="3"/>
      <c r="S318" s="203"/>
      <c r="T318" s="204"/>
      <c r="Z318" s="87"/>
    </row>
    <row r="319" spans="1:26" ht="20.100000000000001" customHeight="1" x14ac:dyDescent="0.2">
      <c r="A319" s="27"/>
      <c r="B319" s="27"/>
      <c r="C319" s="38"/>
      <c r="D319" s="124">
        <f t="shared" si="2"/>
        <v>111</v>
      </c>
      <c r="E319" s="201" t="s">
        <v>217</v>
      </c>
      <c r="F319" s="202"/>
      <c r="G319" s="202"/>
      <c r="H319" s="202"/>
      <c r="I319" s="202"/>
      <c r="J319" s="202"/>
      <c r="K319" s="202"/>
      <c r="L319" s="202"/>
      <c r="M319" s="202"/>
      <c r="N319" s="202"/>
      <c r="O319" s="202"/>
      <c r="P319" s="202"/>
      <c r="Q319" s="202"/>
      <c r="R319" s="3"/>
      <c r="S319" s="203"/>
      <c r="T319" s="204"/>
      <c r="Z319" s="87"/>
    </row>
    <row r="320" spans="1:26" ht="20.100000000000001" customHeight="1" x14ac:dyDescent="0.2">
      <c r="A320" s="27"/>
      <c r="B320" s="27"/>
      <c r="C320" s="38"/>
      <c r="D320" s="124">
        <f t="shared" si="2"/>
        <v>112</v>
      </c>
      <c r="E320" s="201" t="s">
        <v>218</v>
      </c>
      <c r="F320" s="202"/>
      <c r="G320" s="202"/>
      <c r="H320" s="202"/>
      <c r="I320" s="202"/>
      <c r="J320" s="202"/>
      <c r="K320" s="202"/>
      <c r="L320" s="202"/>
      <c r="M320" s="202"/>
      <c r="N320" s="202"/>
      <c r="O320" s="202"/>
      <c r="P320" s="202"/>
      <c r="Q320" s="202"/>
      <c r="R320" s="3"/>
      <c r="S320" s="203"/>
      <c r="T320" s="204"/>
      <c r="Z320" s="87"/>
    </row>
    <row r="321" spans="1:26" ht="20.100000000000001" customHeight="1" x14ac:dyDescent="0.2">
      <c r="A321" s="27"/>
      <c r="B321" s="27"/>
      <c r="C321" s="38"/>
      <c r="D321" s="124">
        <f t="shared" si="2"/>
        <v>113</v>
      </c>
      <c r="E321" s="201" t="s">
        <v>219</v>
      </c>
      <c r="F321" s="202"/>
      <c r="G321" s="202"/>
      <c r="H321" s="202"/>
      <c r="I321" s="202"/>
      <c r="J321" s="202"/>
      <c r="K321" s="202"/>
      <c r="L321" s="202"/>
      <c r="M321" s="202"/>
      <c r="N321" s="202"/>
      <c r="O321" s="202"/>
      <c r="P321" s="202"/>
      <c r="Q321" s="202"/>
      <c r="R321" s="3"/>
      <c r="S321" s="203"/>
      <c r="T321" s="204"/>
      <c r="Z321" s="87"/>
    </row>
    <row r="322" spans="1:26" ht="20.100000000000001" customHeight="1" x14ac:dyDescent="0.2">
      <c r="A322" s="27"/>
      <c r="B322" s="27"/>
      <c r="C322" s="38"/>
      <c r="D322" s="124">
        <f t="shared" si="2"/>
        <v>114</v>
      </c>
      <c r="E322" s="201" t="s">
        <v>220</v>
      </c>
      <c r="F322" s="202"/>
      <c r="G322" s="202"/>
      <c r="H322" s="202"/>
      <c r="I322" s="202"/>
      <c r="J322" s="202"/>
      <c r="K322" s="202"/>
      <c r="L322" s="202"/>
      <c r="M322" s="202"/>
      <c r="N322" s="202"/>
      <c r="O322" s="202"/>
      <c r="P322" s="202"/>
      <c r="Q322" s="202"/>
      <c r="R322" s="3"/>
      <c r="S322" s="203"/>
      <c r="T322" s="204"/>
      <c r="Z322" s="87"/>
    </row>
    <row r="323" spans="1:26" ht="20.100000000000001" customHeight="1" x14ac:dyDescent="0.2">
      <c r="A323" s="27"/>
      <c r="B323" s="27"/>
      <c r="C323" s="38"/>
      <c r="D323" s="124">
        <f t="shared" si="2"/>
        <v>115</v>
      </c>
      <c r="E323" s="201" t="s">
        <v>221</v>
      </c>
      <c r="F323" s="202"/>
      <c r="G323" s="202"/>
      <c r="H323" s="202"/>
      <c r="I323" s="202"/>
      <c r="J323" s="202"/>
      <c r="K323" s="202"/>
      <c r="L323" s="202"/>
      <c r="M323" s="202"/>
      <c r="N323" s="202"/>
      <c r="O323" s="202"/>
      <c r="P323" s="202"/>
      <c r="Q323" s="202"/>
      <c r="R323" s="3"/>
      <c r="S323" s="203"/>
      <c r="T323" s="204"/>
      <c r="Z323" s="87"/>
    </row>
    <row r="324" spans="1:26" ht="20.100000000000001" customHeight="1" x14ac:dyDescent="0.2">
      <c r="A324" s="27"/>
      <c r="B324" s="27"/>
      <c r="C324" s="38"/>
      <c r="D324" s="124">
        <f t="shared" si="2"/>
        <v>116</v>
      </c>
      <c r="E324" s="201" t="s">
        <v>222</v>
      </c>
      <c r="F324" s="202"/>
      <c r="G324" s="202"/>
      <c r="H324" s="202"/>
      <c r="I324" s="202"/>
      <c r="J324" s="202"/>
      <c r="K324" s="202"/>
      <c r="L324" s="202"/>
      <c r="M324" s="202"/>
      <c r="N324" s="202"/>
      <c r="O324" s="202"/>
      <c r="P324" s="202"/>
      <c r="Q324" s="202"/>
      <c r="R324" s="3"/>
      <c r="S324" s="203"/>
      <c r="T324" s="204"/>
      <c r="Z324" s="87"/>
    </row>
    <row r="325" spans="1:26" ht="20.100000000000001" customHeight="1" x14ac:dyDescent="0.2">
      <c r="A325" s="27"/>
      <c r="B325" s="27"/>
      <c r="C325" s="38"/>
      <c r="D325" s="124">
        <f t="shared" si="2"/>
        <v>117</v>
      </c>
      <c r="E325" s="201" t="s">
        <v>223</v>
      </c>
      <c r="F325" s="202"/>
      <c r="G325" s="202"/>
      <c r="H325" s="202"/>
      <c r="I325" s="202"/>
      <c r="J325" s="202"/>
      <c r="K325" s="202"/>
      <c r="L325" s="202"/>
      <c r="M325" s="202"/>
      <c r="N325" s="202"/>
      <c r="O325" s="202"/>
      <c r="P325" s="202"/>
      <c r="Q325" s="202"/>
      <c r="R325" s="3"/>
      <c r="S325" s="203"/>
      <c r="T325" s="204"/>
      <c r="Z325" s="87"/>
    </row>
    <row r="326" spans="1:26" ht="20.100000000000001" customHeight="1" x14ac:dyDescent="0.2">
      <c r="A326" s="27"/>
      <c r="B326" s="27"/>
      <c r="C326" s="38"/>
      <c r="D326" s="124">
        <f t="shared" si="2"/>
        <v>118</v>
      </c>
      <c r="E326" s="201" t="s">
        <v>224</v>
      </c>
      <c r="F326" s="202"/>
      <c r="G326" s="202"/>
      <c r="H326" s="202"/>
      <c r="I326" s="202"/>
      <c r="J326" s="202"/>
      <c r="K326" s="202"/>
      <c r="L326" s="202"/>
      <c r="M326" s="202"/>
      <c r="N326" s="202"/>
      <c r="O326" s="202"/>
      <c r="P326" s="202"/>
      <c r="Q326" s="202"/>
      <c r="R326" s="3"/>
      <c r="S326" s="203"/>
      <c r="T326" s="204"/>
      <c r="Z326" s="87"/>
    </row>
    <row r="327" spans="1:26" ht="20.100000000000001" customHeight="1" x14ac:dyDescent="0.2">
      <c r="A327" s="27"/>
      <c r="B327" s="27"/>
      <c r="C327" s="38"/>
      <c r="D327" s="124">
        <f t="shared" si="2"/>
        <v>119</v>
      </c>
      <c r="E327" s="201" t="s">
        <v>225</v>
      </c>
      <c r="F327" s="202"/>
      <c r="G327" s="202"/>
      <c r="H327" s="202"/>
      <c r="I327" s="202"/>
      <c r="J327" s="202"/>
      <c r="K327" s="202"/>
      <c r="L327" s="202"/>
      <c r="M327" s="202"/>
      <c r="N327" s="202"/>
      <c r="O327" s="202"/>
      <c r="P327" s="202"/>
      <c r="Q327" s="202"/>
      <c r="R327" s="3"/>
      <c r="S327" s="203"/>
      <c r="T327" s="204"/>
      <c r="Z327" s="87"/>
    </row>
    <row r="328" spans="1:26" ht="20.100000000000001" customHeight="1" x14ac:dyDescent="0.2">
      <c r="A328" s="27"/>
      <c r="B328" s="27"/>
      <c r="C328" s="38"/>
      <c r="D328" s="124">
        <f t="shared" si="2"/>
        <v>120</v>
      </c>
      <c r="E328" s="201" t="s">
        <v>226</v>
      </c>
      <c r="F328" s="202"/>
      <c r="G328" s="202"/>
      <c r="H328" s="202"/>
      <c r="I328" s="202"/>
      <c r="J328" s="202"/>
      <c r="K328" s="202"/>
      <c r="L328" s="202"/>
      <c r="M328" s="202"/>
      <c r="N328" s="202"/>
      <c r="O328" s="202"/>
      <c r="P328" s="202"/>
      <c r="Q328" s="202"/>
      <c r="R328" s="3"/>
      <c r="S328" s="203"/>
      <c r="T328" s="204"/>
      <c r="Z328" s="87"/>
    </row>
    <row r="329" spans="1:26" ht="20.100000000000001" customHeight="1" x14ac:dyDescent="0.2">
      <c r="A329" s="27"/>
      <c r="B329" s="27"/>
      <c r="C329" s="38"/>
      <c r="D329" s="124">
        <f t="shared" si="2"/>
        <v>121</v>
      </c>
      <c r="E329" s="201" t="s">
        <v>227</v>
      </c>
      <c r="F329" s="202"/>
      <c r="G329" s="202"/>
      <c r="H329" s="202"/>
      <c r="I329" s="202"/>
      <c r="J329" s="202"/>
      <c r="K329" s="202"/>
      <c r="L329" s="202"/>
      <c r="M329" s="202"/>
      <c r="N329" s="202"/>
      <c r="O329" s="202"/>
      <c r="P329" s="202"/>
      <c r="Q329" s="202"/>
      <c r="R329" s="3"/>
      <c r="S329" s="203"/>
      <c r="T329" s="204"/>
      <c r="Z329" s="87"/>
    </row>
    <row r="330" spans="1:26" ht="20.100000000000001" customHeight="1" x14ac:dyDescent="0.2">
      <c r="A330" s="27"/>
      <c r="B330" s="27"/>
      <c r="C330" s="38"/>
      <c r="D330" s="124">
        <f t="shared" si="2"/>
        <v>122</v>
      </c>
      <c r="E330" s="201" t="s">
        <v>228</v>
      </c>
      <c r="F330" s="202"/>
      <c r="G330" s="202"/>
      <c r="H330" s="202"/>
      <c r="I330" s="202"/>
      <c r="J330" s="202"/>
      <c r="K330" s="202"/>
      <c r="L330" s="202"/>
      <c r="M330" s="202"/>
      <c r="N330" s="202"/>
      <c r="O330" s="202"/>
      <c r="P330" s="202"/>
      <c r="Q330" s="202"/>
      <c r="R330" s="3"/>
      <c r="S330" s="203"/>
      <c r="T330" s="204"/>
      <c r="Z330" s="87"/>
    </row>
    <row r="331" spans="1:26" ht="20.100000000000001" customHeight="1" x14ac:dyDescent="0.2">
      <c r="A331" s="27"/>
      <c r="B331" s="27"/>
      <c r="C331" s="38"/>
      <c r="D331" s="124">
        <f t="shared" si="2"/>
        <v>123</v>
      </c>
      <c r="E331" s="201" t="s">
        <v>229</v>
      </c>
      <c r="F331" s="202"/>
      <c r="G331" s="202"/>
      <c r="H331" s="202"/>
      <c r="I331" s="202"/>
      <c r="J331" s="202"/>
      <c r="K331" s="202"/>
      <c r="L331" s="202"/>
      <c r="M331" s="202"/>
      <c r="N331" s="202"/>
      <c r="O331" s="202"/>
      <c r="P331" s="202"/>
      <c r="Q331" s="202"/>
      <c r="R331" s="3"/>
      <c r="S331" s="203"/>
      <c r="T331" s="204"/>
      <c r="Z331" s="87"/>
    </row>
    <row r="332" spans="1:26" ht="20.100000000000001" customHeight="1" x14ac:dyDescent="0.2">
      <c r="A332" s="27"/>
      <c r="B332" s="27"/>
      <c r="C332" s="38"/>
      <c r="D332" s="124">
        <f t="shared" si="2"/>
        <v>124</v>
      </c>
      <c r="E332" s="201" t="s">
        <v>230</v>
      </c>
      <c r="F332" s="202"/>
      <c r="G332" s="202"/>
      <c r="H332" s="202"/>
      <c r="I332" s="202"/>
      <c r="J332" s="202"/>
      <c r="K332" s="202"/>
      <c r="L332" s="202"/>
      <c r="M332" s="202"/>
      <c r="N332" s="202"/>
      <c r="O332" s="202"/>
      <c r="P332" s="202"/>
      <c r="Q332" s="202"/>
      <c r="R332" s="3"/>
      <c r="S332" s="203"/>
      <c r="T332" s="204"/>
      <c r="Z332" s="87"/>
    </row>
    <row r="333" spans="1:26" ht="20.100000000000001" customHeight="1" x14ac:dyDescent="0.2">
      <c r="A333" s="27"/>
      <c r="B333" s="27"/>
      <c r="C333" s="38"/>
      <c r="D333" s="124">
        <f t="shared" si="2"/>
        <v>125</v>
      </c>
      <c r="E333" s="201" t="s">
        <v>231</v>
      </c>
      <c r="F333" s="202"/>
      <c r="G333" s="202"/>
      <c r="H333" s="202"/>
      <c r="I333" s="202"/>
      <c r="J333" s="202"/>
      <c r="K333" s="202"/>
      <c r="L333" s="202"/>
      <c r="M333" s="202"/>
      <c r="N333" s="202"/>
      <c r="O333" s="202"/>
      <c r="P333" s="202"/>
      <c r="Q333" s="202"/>
      <c r="R333" s="3"/>
      <c r="S333" s="203"/>
      <c r="T333" s="204"/>
      <c r="Z333" s="87"/>
    </row>
    <row r="334" spans="1:26" ht="20.100000000000001" customHeight="1" x14ac:dyDescent="0.2">
      <c r="A334" s="27"/>
      <c r="B334" s="27"/>
      <c r="C334" s="38"/>
      <c r="D334" s="124">
        <f t="shared" si="2"/>
        <v>126</v>
      </c>
      <c r="E334" s="201" t="s">
        <v>232</v>
      </c>
      <c r="F334" s="202"/>
      <c r="G334" s="202"/>
      <c r="H334" s="202"/>
      <c r="I334" s="202"/>
      <c r="J334" s="202"/>
      <c r="K334" s="202"/>
      <c r="L334" s="202"/>
      <c r="M334" s="202"/>
      <c r="N334" s="202"/>
      <c r="O334" s="202"/>
      <c r="P334" s="202"/>
      <c r="Q334" s="202"/>
      <c r="R334" s="3"/>
      <c r="S334" s="203"/>
      <c r="T334" s="204"/>
      <c r="Z334" s="87"/>
    </row>
    <row r="335" spans="1:26" ht="20.100000000000001" customHeight="1" x14ac:dyDescent="0.2">
      <c r="A335" s="27"/>
      <c r="B335" s="27"/>
      <c r="C335" s="38"/>
      <c r="D335" s="124">
        <f t="shared" si="2"/>
        <v>127</v>
      </c>
      <c r="E335" s="201" t="s">
        <v>233</v>
      </c>
      <c r="F335" s="202"/>
      <c r="G335" s="202"/>
      <c r="H335" s="202"/>
      <c r="I335" s="202"/>
      <c r="J335" s="202"/>
      <c r="K335" s="202"/>
      <c r="L335" s="202"/>
      <c r="M335" s="202"/>
      <c r="N335" s="202"/>
      <c r="O335" s="202"/>
      <c r="P335" s="202"/>
      <c r="Q335" s="202"/>
      <c r="R335" s="3"/>
      <c r="S335" s="203"/>
      <c r="T335" s="204"/>
      <c r="Z335" s="87"/>
    </row>
    <row r="336" spans="1:26" ht="20.100000000000001" customHeight="1" x14ac:dyDescent="0.2">
      <c r="A336" s="27"/>
      <c r="B336" s="27"/>
      <c r="C336" s="38"/>
      <c r="D336" s="124">
        <f t="shared" si="2"/>
        <v>128</v>
      </c>
      <c r="E336" s="201" t="s">
        <v>234</v>
      </c>
      <c r="F336" s="202"/>
      <c r="G336" s="202"/>
      <c r="H336" s="202"/>
      <c r="I336" s="202"/>
      <c r="J336" s="202"/>
      <c r="K336" s="202"/>
      <c r="L336" s="202"/>
      <c r="M336" s="202"/>
      <c r="N336" s="202"/>
      <c r="O336" s="202"/>
      <c r="P336" s="202"/>
      <c r="Q336" s="202"/>
      <c r="R336" s="3"/>
      <c r="S336" s="203"/>
      <c r="T336" s="204"/>
      <c r="Z336" s="87"/>
    </row>
    <row r="337" spans="1:26" ht="20.100000000000001" customHeight="1" x14ac:dyDescent="0.2">
      <c r="A337" s="27"/>
      <c r="B337" s="27"/>
      <c r="C337" s="38"/>
      <c r="D337" s="124">
        <f t="shared" si="2"/>
        <v>129</v>
      </c>
      <c r="E337" s="201" t="s">
        <v>235</v>
      </c>
      <c r="F337" s="202"/>
      <c r="G337" s="202"/>
      <c r="H337" s="202"/>
      <c r="I337" s="202"/>
      <c r="J337" s="202"/>
      <c r="K337" s="202"/>
      <c r="L337" s="202"/>
      <c r="M337" s="202"/>
      <c r="N337" s="202"/>
      <c r="O337" s="202"/>
      <c r="P337" s="202"/>
      <c r="Q337" s="202"/>
      <c r="R337" s="3"/>
      <c r="S337" s="203"/>
      <c r="T337" s="204"/>
      <c r="Z337" s="87"/>
    </row>
    <row r="338" spans="1:26" ht="20.100000000000001" customHeight="1" x14ac:dyDescent="0.2">
      <c r="A338" s="27"/>
      <c r="B338" s="27"/>
      <c r="C338" s="38"/>
      <c r="D338" s="124">
        <f t="shared" si="2"/>
        <v>130</v>
      </c>
      <c r="E338" s="201" t="s">
        <v>236</v>
      </c>
      <c r="F338" s="202"/>
      <c r="G338" s="202"/>
      <c r="H338" s="202"/>
      <c r="I338" s="202"/>
      <c r="J338" s="202"/>
      <c r="K338" s="202"/>
      <c r="L338" s="202"/>
      <c r="M338" s="202"/>
      <c r="N338" s="202"/>
      <c r="O338" s="202"/>
      <c r="P338" s="202"/>
      <c r="Q338" s="202"/>
      <c r="R338" s="3"/>
      <c r="S338" s="203"/>
      <c r="T338" s="204"/>
      <c r="Z338" s="87"/>
    </row>
    <row r="339" spans="1:26" ht="20.100000000000001" customHeight="1" x14ac:dyDescent="0.2">
      <c r="A339" s="27"/>
      <c r="B339" s="27"/>
      <c r="C339" s="38"/>
      <c r="D339" s="124">
        <f t="shared" si="2"/>
        <v>131</v>
      </c>
      <c r="E339" s="201" t="s">
        <v>237</v>
      </c>
      <c r="F339" s="202"/>
      <c r="G339" s="202"/>
      <c r="H339" s="202"/>
      <c r="I339" s="202"/>
      <c r="J339" s="202"/>
      <c r="K339" s="202"/>
      <c r="L339" s="202"/>
      <c r="M339" s="202"/>
      <c r="N339" s="202"/>
      <c r="O339" s="202"/>
      <c r="P339" s="202"/>
      <c r="Q339" s="202"/>
      <c r="R339" s="3"/>
      <c r="S339" s="203"/>
      <c r="T339" s="204"/>
      <c r="Z339" s="87"/>
    </row>
    <row r="340" spans="1:26" ht="20.100000000000001" customHeight="1" x14ac:dyDescent="0.2">
      <c r="A340" s="27"/>
      <c r="B340" s="27"/>
      <c r="C340" s="38"/>
      <c r="D340" s="124">
        <f t="shared" si="2"/>
        <v>132</v>
      </c>
      <c r="E340" s="201" t="s">
        <v>238</v>
      </c>
      <c r="F340" s="202"/>
      <c r="G340" s="202"/>
      <c r="H340" s="202"/>
      <c r="I340" s="202"/>
      <c r="J340" s="202"/>
      <c r="K340" s="202"/>
      <c r="L340" s="202"/>
      <c r="M340" s="202"/>
      <c r="N340" s="202"/>
      <c r="O340" s="202"/>
      <c r="P340" s="202"/>
      <c r="Q340" s="202"/>
      <c r="R340" s="3"/>
      <c r="S340" s="203"/>
      <c r="T340" s="204"/>
      <c r="Z340" s="87"/>
    </row>
    <row r="341" spans="1:26" ht="20.100000000000001" customHeight="1" x14ac:dyDescent="0.2">
      <c r="A341" s="27"/>
      <c r="B341" s="27"/>
      <c r="C341" s="38"/>
      <c r="D341" s="124">
        <f t="shared" si="2"/>
        <v>133</v>
      </c>
      <c r="E341" s="201" t="s">
        <v>239</v>
      </c>
      <c r="F341" s="202"/>
      <c r="G341" s="202"/>
      <c r="H341" s="202"/>
      <c r="I341" s="202"/>
      <c r="J341" s="202"/>
      <c r="K341" s="202"/>
      <c r="L341" s="202"/>
      <c r="M341" s="202"/>
      <c r="N341" s="202"/>
      <c r="O341" s="202"/>
      <c r="P341" s="202"/>
      <c r="Q341" s="202"/>
      <c r="R341" s="3"/>
      <c r="S341" s="203"/>
      <c r="T341" s="204"/>
      <c r="Z341" s="87"/>
    </row>
    <row r="342" spans="1:26" ht="20.100000000000001" customHeight="1" x14ac:dyDescent="0.2">
      <c r="A342" s="27"/>
      <c r="B342" s="27"/>
      <c r="C342" s="38"/>
      <c r="D342" s="124">
        <f t="shared" si="2"/>
        <v>134</v>
      </c>
      <c r="E342" s="218" t="s">
        <v>266</v>
      </c>
      <c r="F342" s="219"/>
      <c r="G342" s="219"/>
      <c r="H342" s="219"/>
      <c r="I342" s="219"/>
      <c r="J342" s="219"/>
      <c r="K342" s="219"/>
      <c r="L342" s="219"/>
      <c r="M342" s="219"/>
      <c r="N342" s="219"/>
      <c r="O342" s="219"/>
      <c r="P342" s="219"/>
      <c r="Q342" s="220"/>
      <c r="R342" s="3"/>
      <c r="S342" s="203"/>
      <c r="T342" s="204"/>
      <c r="Z342" s="87"/>
    </row>
    <row r="343" spans="1:26" ht="20.100000000000001" customHeight="1" x14ac:dyDescent="0.2">
      <c r="A343" s="27"/>
      <c r="B343" s="27"/>
      <c r="C343" s="38"/>
      <c r="D343" s="124">
        <f t="shared" ref="D343:D356" si="3">D342+1</f>
        <v>135</v>
      </c>
      <c r="E343" s="218" t="s">
        <v>267</v>
      </c>
      <c r="F343" s="219"/>
      <c r="G343" s="219"/>
      <c r="H343" s="219"/>
      <c r="I343" s="219"/>
      <c r="J343" s="219"/>
      <c r="K343" s="219"/>
      <c r="L343" s="219"/>
      <c r="M343" s="219"/>
      <c r="N343" s="219"/>
      <c r="O343" s="219"/>
      <c r="P343" s="219"/>
      <c r="Q343" s="220"/>
      <c r="R343" s="3"/>
      <c r="S343" s="203"/>
      <c r="T343" s="204"/>
      <c r="Z343" s="87"/>
    </row>
    <row r="344" spans="1:26" ht="20.100000000000001" customHeight="1" x14ac:dyDescent="0.2">
      <c r="A344" s="27"/>
      <c r="B344" s="27"/>
      <c r="C344" s="38"/>
      <c r="D344" s="124">
        <f t="shared" si="3"/>
        <v>136</v>
      </c>
      <c r="E344" s="218" t="s">
        <v>268</v>
      </c>
      <c r="F344" s="219"/>
      <c r="G344" s="219"/>
      <c r="H344" s="219"/>
      <c r="I344" s="219"/>
      <c r="J344" s="219"/>
      <c r="K344" s="219"/>
      <c r="L344" s="219"/>
      <c r="M344" s="219"/>
      <c r="N344" s="219"/>
      <c r="O344" s="219"/>
      <c r="P344" s="219"/>
      <c r="Q344" s="220"/>
      <c r="R344" s="3"/>
      <c r="S344" s="203"/>
      <c r="T344" s="204"/>
      <c r="Z344" s="87"/>
    </row>
    <row r="345" spans="1:26" ht="20.100000000000001" customHeight="1" x14ac:dyDescent="0.2">
      <c r="A345" s="27"/>
      <c r="B345" s="27"/>
      <c r="C345" s="38"/>
      <c r="D345" s="124">
        <f t="shared" si="3"/>
        <v>137</v>
      </c>
      <c r="E345" s="218" t="s">
        <v>269</v>
      </c>
      <c r="F345" s="219"/>
      <c r="G345" s="219"/>
      <c r="H345" s="219"/>
      <c r="I345" s="219"/>
      <c r="J345" s="219"/>
      <c r="K345" s="219"/>
      <c r="L345" s="219"/>
      <c r="M345" s="219"/>
      <c r="N345" s="219"/>
      <c r="O345" s="219"/>
      <c r="P345" s="219"/>
      <c r="Q345" s="220"/>
      <c r="R345" s="3"/>
      <c r="S345" s="203"/>
      <c r="T345" s="204"/>
      <c r="Z345" s="87"/>
    </row>
    <row r="346" spans="1:26" ht="20.100000000000001" customHeight="1" x14ac:dyDescent="0.2">
      <c r="A346" s="27"/>
      <c r="B346" s="27"/>
      <c r="C346" s="38"/>
      <c r="D346" s="124">
        <f t="shared" si="3"/>
        <v>138</v>
      </c>
      <c r="E346" s="218" t="s">
        <v>270</v>
      </c>
      <c r="F346" s="219"/>
      <c r="G346" s="219"/>
      <c r="H346" s="219"/>
      <c r="I346" s="219"/>
      <c r="J346" s="219"/>
      <c r="K346" s="219"/>
      <c r="L346" s="219"/>
      <c r="M346" s="219"/>
      <c r="N346" s="219"/>
      <c r="O346" s="219"/>
      <c r="P346" s="219"/>
      <c r="Q346" s="220"/>
      <c r="R346" s="3"/>
      <c r="S346" s="203"/>
      <c r="T346" s="204"/>
      <c r="Z346" s="87"/>
    </row>
    <row r="347" spans="1:26" ht="20.100000000000001" customHeight="1" x14ac:dyDescent="0.2">
      <c r="A347" s="27"/>
      <c r="B347" s="27"/>
      <c r="C347" s="38"/>
      <c r="D347" s="124">
        <f t="shared" si="3"/>
        <v>139</v>
      </c>
      <c r="E347" s="218" t="s">
        <v>271</v>
      </c>
      <c r="F347" s="219"/>
      <c r="G347" s="219"/>
      <c r="H347" s="219"/>
      <c r="I347" s="219"/>
      <c r="J347" s="219"/>
      <c r="K347" s="219"/>
      <c r="L347" s="219"/>
      <c r="M347" s="219"/>
      <c r="N347" s="219"/>
      <c r="O347" s="219"/>
      <c r="P347" s="219"/>
      <c r="Q347" s="220"/>
      <c r="R347" s="3"/>
      <c r="S347" s="203"/>
      <c r="T347" s="204"/>
      <c r="Z347" s="87"/>
    </row>
    <row r="348" spans="1:26" ht="20.100000000000001" customHeight="1" x14ac:dyDescent="0.2">
      <c r="A348" s="27"/>
      <c r="B348" s="27"/>
      <c r="C348" s="38"/>
      <c r="D348" s="124">
        <f t="shared" si="3"/>
        <v>140</v>
      </c>
      <c r="E348" s="218" t="s">
        <v>272</v>
      </c>
      <c r="F348" s="219"/>
      <c r="G348" s="219"/>
      <c r="H348" s="219"/>
      <c r="I348" s="219"/>
      <c r="J348" s="219"/>
      <c r="K348" s="219"/>
      <c r="L348" s="219"/>
      <c r="M348" s="219"/>
      <c r="N348" s="219"/>
      <c r="O348" s="219"/>
      <c r="P348" s="219"/>
      <c r="Q348" s="220"/>
      <c r="R348" s="3"/>
      <c r="S348" s="203"/>
      <c r="T348" s="204"/>
      <c r="Z348" s="87"/>
    </row>
    <row r="349" spans="1:26" ht="20.100000000000001" customHeight="1" x14ac:dyDescent="0.2">
      <c r="A349" s="27"/>
      <c r="B349" s="27"/>
      <c r="C349" s="38"/>
      <c r="D349" s="124">
        <f t="shared" si="3"/>
        <v>141</v>
      </c>
      <c r="E349" s="218" t="s">
        <v>273</v>
      </c>
      <c r="F349" s="219"/>
      <c r="G349" s="219"/>
      <c r="H349" s="219"/>
      <c r="I349" s="219"/>
      <c r="J349" s="219"/>
      <c r="K349" s="219"/>
      <c r="L349" s="219"/>
      <c r="M349" s="219"/>
      <c r="N349" s="219"/>
      <c r="O349" s="219"/>
      <c r="P349" s="219"/>
      <c r="Q349" s="220"/>
      <c r="R349" s="3"/>
      <c r="S349" s="203"/>
      <c r="T349" s="204"/>
      <c r="Z349" s="87"/>
    </row>
    <row r="350" spans="1:26" ht="20.100000000000001" customHeight="1" x14ac:dyDescent="0.2">
      <c r="A350" s="27"/>
      <c r="B350" s="129"/>
      <c r="C350" s="38"/>
      <c r="D350" s="124">
        <f t="shared" si="3"/>
        <v>142</v>
      </c>
      <c r="E350" s="218" t="s">
        <v>274</v>
      </c>
      <c r="F350" s="219"/>
      <c r="G350" s="219"/>
      <c r="H350" s="219"/>
      <c r="I350" s="219"/>
      <c r="J350" s="219"/>
      <c r="K350" s="219"/>
      <c r="L350" s="219"/>
      <c r="M350" s="219"/>
      <c r="N350" s="219"/>
      <c r="O350" s="219"/>
      <c r="P350" s="219"/>
      <c r="Q350" s="220"/>
      <c r="R350" s="3"/>
      <c r="S350" s="203"/>
      <c r="T350" s="204"/>
      <c r="Z350" s="87"/>
    </row>
    <row r="351" spans="1:26" ht="20.100000000000001" customHeight="1" x14ac:dyDescent="0.2">
      <c r="A351" s="27"/>
      <c r="B351" s="27"/>
      <c r="C351" s="38"/>
      <c r="D351" s="124">
        <f t="shared" si="3"/>
        <v>143</v>
      </c>
      <c r="E351" s="218" t="s">
        <v>275</v>
      </c>
      <c r="F351" s="219"/>
      <c r="G351" s="219"/>
      <c r="H351" s="219"/>
      <c r="I351" s="219"/>
      <c r="J351" s="219"/>
      <c r="K351" s="219"/>
      <c r="L351" s="219"/>
      <c r="M351" s="219"/>
      <c r="N351" s="219"/>
      <c r="O351" s="219"/>
      <c r="P351" s="219"/>
      <c r="Q351" s="220"/>
      <c r="R351" s="3"/>
      <c r="S351" s="203"/>
      <c r="T351" s="204"/>
      <c r="Z351" s="87"/>
    </row>
    <row r="352" spans="1:26" ht="20.100000000000001" customHeight="1" x14ac:dyDescent="0.2">
      <c r="A352" s="27"/>
      <c r="B352" s="27"/>
      <c r="C352" s="38"/>
      <c r="D352" s="124">
        <f t="shared" si="3"/>
        <v>144</v>
      </c>
      <c r="E352" s="218" t="s">
        <v>276</v>
      </c>
      <c r="F352" s="219"/>
      <c r="G352" s="219"/>
      <c r="H352" s="219"/>
      <c r="I352" s="219"/>
      <c r="J352" s="219"/>
      <c r="K352" s="219"/>
      <c r="L352" s="219"/>
      <c r="M352" s="219"/>
      <c r="N352" s="219"/>
      <c r="O352" s="219"/>
      <c r="P352" s="219"/>
      <c r="Q352" s="220"/>
      <c r="R352" s="3"/>
      <c r="S352" s="203"/>
      <c r="T352" s="204"/>
      <c r="Z352" s="87"/>
    </row>
    <row r="353" spans="1:27" ht="20.100000000000001" customHeight="1" x14ac:dyDescent="0.2">
      <c r="A353" s="27"/>
      <c r="B353" s="27"/>
      <c r="C353" s="38"/>
      <c r="D353" s="124">
        <f t="shared" si="3"/>
        <v>145</v>
      </c>
      <c r="E353" s="218" t="s">
        <v>277</v>
      </c>
      <c r="F353" s="219"/>
      <c r="G353" s="219"/>
      <c r="H353" s="219"/>
      <c r="I353" s="219"/>
      <c r="J353" s="219"/>
      <c r="K353" s="219"/>
      <c r="L353" s="219"/>
      <c r="M353" s="219"/>
      <c r="N353" s="219"/>
      <c r="O353" s="219"/>
      <c r="P353" s="219"/>
      <c r="Q353" s="220"/>
      <c r="R353" s="3"/>
      <c r="S353" s="203"/>
      <c r="T353" s="204"/>
      <c r="Z353" s="87"/>
    </row>
    <row r="354" spans="1:27" ht="20.100000000000001" customHeight="1" x14ac:dyDescent="0.2">
      <c r="A354" s="27"/>
      <c r="B354" s="27"/>
      <c r="C354" s="38"/>
      <c r="D354" s="124">
        <f t="shared" si="3"/>
        <v>146</v>
      </c>
      <c r="E354" s="218" t="s">
        <v>278</v>
      </c>
      <c r="F354" s="219"/>
      <c r="G354" s="219"/>
      <c r="H354" s="219"/>
      <c r="I354" s="219"/>
      <c r="J354" s="219"/>
      <c r="K354" s="219"/>
      <c r="L354" s="219"/>
      <c r="M354" s="219"/>
      <c r="N354" s="219"/>
      <c r="O354" s="219"/>
      <c r="P354" s="219"/>
      <c r="Q354" s="220"/>
      <c r="R354" s="3"/>
      <c r="S354" s="203"/>
      <c r="T354" s="204"/>
      <c r="Z354" s="87"/>
    </row>
    <row r="355" spans="1:27" ht="20.100000000000001" customHeight="1" x14ac:dyDescent="0.2">
      <c r="A355" s="27"/>
      <c r="B355" s="27"/>
      <c r="C355" s="38"/>
      <c r="D355" s="124">
        <f t="shared" si="3"/>
        <v>147</v>
      </c>
      <c r="E355" s="246"/>
      <c r="F355" s="247"/>
      <c r="G355" s="247"/>
      <c r="H355" s="247"/>
      <c r="I355" s="247"/>
      <c r="J355" s="247"/>
      <c r="K355" s="247"/>
      <c r="L355" s="247"/>
      <c r="M355" s="247"/>
      <c r="N355" s="247"/>
      <c r="O355" s="247"/>
      <c r="P355" s="247"/>
      <c r="Q355" s="248"/>
      <c r="R355" s="3"/>
      <c r="S355" s="203"/>
      <c r="T355" s="204"/>
      <c r="Z355" s="87"/>
    </row>
    <row r="356" spans="1:27" ht="20.100000000000001" customHeight="1" x14ac:dyDescent="0.2">
      <c r="A356" s="27"/>
      <c r="B356" s="27"/>
      <c r="C356" s="38"/>
      <c r="D356" s="130">
        <f t="shared" si="3"/>
        <v>148</v>
      </c>
      <c r="E356" s="215"/>
      <c r="F356" s="216"/>
      <c r="G356" s="216"/>
      <c r="H356" s="216"/>
      <c r="I356" s="216"/>
      <c r="J356" s="216"/>
      <c r="K356" s="216"/>
      <c r="L356" s="216"/>
      <c r="M356" s="216"/>
      <c r="N356" s="216"/>
      <c r="O356" s="216"/>
      <c r="P356" s="216"/>
      <c r="Q356" s="217"/>
      <c r="R356" s="4"/>
      <c r="S356" s="213"/>
      <c r="T356" s="214"/>
      <c r="Z356" s="87"/>
    </row>
    <row r="357" spans="1:27" ht="20.100000000000001" customHeight="1" x14ac:dyDescent="0.2">
      <c r="A357" s="27"/>
      <c r="B357" s="27"/>
      <c r="C357" s="38"/>
      <c r="Z357" s="87"/>
    </row>
    <row r="358" spans="1:27" ht="20.100000000000001" customHeight="1" x14ac:dyDescent="0.2">
      <c r="A358" s="27"/>
      <c r="B358" s="27"/>
      <c r="C358" s="116"/>
      <c r="D358" s="117"/>
      <c r="E358" s="118"/>
      <c r="F358" s="117"/>
      <c r="G358" s="117"/>
      <c r="H358" s="117"/>
      <c r="I358" s="117"/>
      <c r="J358" s="117"/>
      <c r="K358" s="119"/>
      <c r="L358" s="120"/>
      <c r="M358" s="120"/>
      <c r="N358" s="120"/>
      <c r="O358" s="119"/>
      <c r="P358" s="120"/>
      <c r="Q358" s="120"/>
      <c r="R358" s="120"/>
      <c r="S358" s="119"/>
      <c r="T358" s="120"/>
      <c r="U358" s="120"/>
      <c r="V358" s="120"/>
      <c r="W358" s="120"/>
      <c r="X358" s="120"/>
      <c r="Y358" s="120"/>
      <c r="Z358" s="61"/>
      <c r="AA358" s="57"/>
    </row>
    <row r="359" spans="1:27" ht="20.100000000000001" customHeight="1" x14ac:dyDescent="0.2">
      <c r="A359" s="27"/>
      <c r="B359" s="27"/>
      <c r="C359" s="121"/>
      <c r="D359" s="113"/>
      <c r="E359" s="112"/>
      <c r="F359" s="113"/>
      <c r="G359" s="113"/>
      <c r="H359" s="113"/>
      <c r="I359" s="113"/>
      <c r="J359" s="113"/>
      <c r="K359" s="114"/>
      <c r="L359" s="115"/>
      <c r="M359" s="115"/>
      <c r="N359" s="115"/>
      <c r="O359" s="114"/>
      <c r="P359" s="115"/>
      <c r="Q359" s="115"/>
      <c r="R359" s="115"/>
      <c r="S359" s="114"/>
      <c r="T359" s="115"/>
      <c r="U359" s="115"/>
      <c r="V359" s="115"/>
      <c r="W359" s="115"/>
      <c r="X359" s="115"/>
      <c r="Y359" s="115"/>
      <c r="Z359" s="46"/>
    </row>
    <row r="360" spans="1:27" ht="20.100000000000001" customHeight="1" x14ac:dyDescent="0.2">
      <c r="A360" s="27"/>
      <c r="B360" s="27"/>
      <c r="C360" s="131"/>
      <c r="D360" s="113"/>
      <c r="E360" s="118"/>
      <c r="F360" s="113"/>
      <c r="G360" s="113"/>
      <c r="H360" s="113"/>
      <c r="I360" s="113"/>
      <c r="J360" s="113"/>
      <c r="K360" s="114"/>
      <c r="L360" s="115"/>
      <c r="M360" s="115"/>
      <c r="N360" s="115"/>
      <c r="O360" s="114"/>
      <c r="P360" s="115"/>
      <c r="Q360" s="115"/>
      <c r="R360" s="115"/>
      <c r="S360" s="114"/>
      <c r="T360" s="115"/>
      <c r="U360" s="115"/>
      <c r="V360" s="115"/>
      <c r="W360" s="115"/>
      <c r="X360" s="115"/>
      <c r="Y360" s="115"/>
      <c r="Z360" s="46"/>
    </row>
    <row r="361" spans="1:27" ht="20.100000000000001" customHeight="1" x14ac:dyDescent="0.2">
      <c r="A361" s="27"/>
      <c r="B361" s="27"/>
      <c r="C361" s="243" t="s">
        <v>241</v>
      </c>
      <c r="D361" s="244"/>
      <c r="E361" s="244"/>
      <c r="F361" s="244"/>
      <c r="G361" s="244"/>
      <c r="H361" s="245"/>
    </row>
    <row r="362" spans="1:27" ht="20.100000000000001" customHeight="1" x14ac:dyDescent="0.2">
      <c r="A362" s="27"/>
      <c r="B362" s="27"/>
      <c r="C362" s="38"/>
      <c r="D362" s="39"/>
      <c r="E362" s="39"/>
      <c r="F362" s="39"/>
      <c r="G362" s="39"/>
      <c r="H362" s="39"/>
      <c r="I362" s="40"/>
      <c r="J362" s="40"/>
      <c r="K362" s="40"/>
      <c r="L362" s="40"/>
      <c r="M362" s="40"/>
      <c r="N362" s="40"/>
      <c r="O362" s="40"/>
      <c r="P362" s="40"/>
      <c r="Q362" s="40"/>
      <c r="R362" s="40"/>
      <c r="S362" s="40"/>
      <c r="T362" s="40"/>
      <c r="U362" s="40"/>
      <c r="V362" s="40"/>
      <c r="W362" s="40"/>
      <c r="X362" s="40"/>
      <c r="Y362" s="40"/>
      <c r="Z362" s="41"/>
    </row>
    <row r="363" spans="1:27" ht="20.100000000000001" customHeight="1" x14ac:dyDescent="0.2">
      <c r="A363" s="27"/>
      <c r="B363" s="27"/>
      <c r="C363" s="38"/>
      <c r="D363" s="43">
        <v>1</v>
      </c>
      <c r="E363" s="132" t="s">
        <v>124</v>
      </c>
      <c r="F363" s="132"/>
      <c r="G363" s="66"/>
      <c r="H363" s="66"/>
      <c r="I363" s="66"/>
      <c r="J363" s="66"/>
      <c r="K363" s="66"/>
      <c r="L363" s="66"/>
      <c r="M363" s="66"/>
      <c r="N363" s="66"/>
      <c r="O363" s="66"/>
      <c r="P363" s="66"/>
      <c r="Q363" s="66"/>
      <c r="R363" s="66"/>
      <c r="S363" s="66"/>
      <c r="T363" s="66"/>
      <c r="U363" s="66"/>
      <c r="V363" s="66"/>
      <c r="W363" s="66"/>
      <c r="X363" s="66"/>
      <c r="Y363" s="66"/>
      <c r="Z363" s="51"/>
      <c r="AA363" s="46"/>
    </row>
    <row r="364" spans="1:27" ht="30" customHeight="1" x14ac:dyDescent="0.2">
      <c r="A364" s="27"/>
      <c r="B364" s="27"/>
      <c r="C364" s="38"/>
      <c r="E364" s="212" t="s">
        <v>304</v>
      </c>
      <c r="F364" s="212"/>
      <c r="G364" s="212"/>
      <c r="H364" s="212"/>
      <c r="I364" s="212"/>
      <c r="J364" s="212"/>
      <c r="K364" s="212"/>
      <c r="L364" s="212"/>
      <c r="M364" s="212"/>
      <c r="N364" s="212"/>
      <c r="O364" s="212"/>
      <c r="P364" s="212"/>
      <c r="Q364" s="212"/>
      <c r="R364" s="212"/>
      <c r="S364" s="212"/>
      <c r="T364" s="212"/>
      <c r="U364" s="212"/>
      <c r="V364" s="212"/>
      <c r="W364" s="212"/>
      <c r="X364" s="212"/>
      <c r="Y364" s="212"/>
      <c r="Z364" s="133"/>
      <c r="AA364" s="134"/>
    </row>
    <row r="365" spans="1:27" ht="20.100000000000001" customHeight="1" x14ac:dyDescent="0.2">
      <c r="A365" s="27">
        <f>IF(COUNTIF(K366:K426,"○")&lt;1, 1001, 0)</f>
        <v>1001</v>
      </c>
      <c r="B365" s="170"/>
      <c r="C365" s="38"/>
      <c r="D365" s="87"/>
      <c r="E365" s="210" t="s">
        <v>81</v>
      </c>
      <c r="F365" s="210"/>
      <c r="G365" s="210"/>
      <c r="H365" s="210"/>
      <c r="I365" s="210"/>
      <c r="J365" s="211"/>
      <c r="K365" s="238" t="s">
        <v>79</v>
      </c>
      <c r="L365" s="239"/>
      <c r="M365" s="237" t="s">
        <v>80</v>
      </c>
      <c r="N365" s="238"/>
      <c r="O365" s="57"/>
      <c r="T365" s="46"/>
      <c r="Z365" s="87"/>
    </row>
    <row r="366" spans="1:27" ht="20.100000000000001" customHeight="1" x14ac:dyDescent="0.2">
      <c r="A366" s="46"/>
      <c r="B366" s="27"/>
      <c r="C366" s="42"/>
      <c r="D366" s="87"/>
      <c r="E366" s="194" t="s">
        <v>83</v>
      </c>
      <c r="F366" s="301" t="s">
        <v>89</v>
      </c>
      <c r="G366" s="301"/>
      <c r="H366" s="301"/>
      <c r="I366" s="301"/>
      <c r="J366" s="302"/>
      <c r="K366" s="192"/>
      <c r="L366" s="193"/>
      <c r="M366" s="285"/>
      <c r="N366" s="286"/>
      <c r="O366" s="57"/>
      <c r="T366" s="135"/>
      <c r="U366" s="136"/>
      <c r="Z366" s="87"/>
    </row>
    <row r="367" spans="1:27" ht="20.100000000000001" customHeight="1" x14ac:dyDescent="0.2">
      <c r="A367" s="27"/>
      <c r="B367" s="27"/>
      <c r="C367" s="42"/>
      <c r="D367" s="87"/>
      <c r="E367" s="195"/>
      <c r="F367" s="303" t="s">
        <v>90</v>
      </c>
      <c r="G367" s="303"/>
      <c r="H367" s="303"/>
      <c r="I367" s="303"/>
      <c r="J367" s="304"/>
      <c r="K367" s="178"/>
      <c r="L367" s="179"/>
      <c r="M367" s="176"/>
      <c r="N367" s="177"/>
      <c r="O367" s="57"/>
      <c r="T367" s="135"/>
      <c r="U367" s="136"/>
      <c r="Z367" s="87"/>
    </row>
    <row r="368" spans="1:27" ht="20.100000000000001" customHeight="1" x14ac:dyDescent="0.2">
      <c r="A368" s="27"/>
      <c r="B368" s="27"/>
      <c r="C368" s="42"/>
      <c r="D368" s="87"/>
      <c r="E368" s="196"/>
      <c r="F368" s="197" t="s">
        <v>91</v>
      </c>
      <c r="G368" s="197"/>
      <c r="H368" s="197"/>
      <c r="I368" s="197"/>
      <c r="J368" s="198"/>
      <c r="K368" s="292"/>
      <c r="L368" s="293"/>
      <c r="M368" s="287"/>
      <c r="N368" s="288"/>
      <c r="O368" s="57"/>
      <c r="T368" s="135"/>
      <c r="U368" s="136"/>
      <c r="Z368" s="87"/>
    </row>
    <row r="369" spans="1:26" ht="20.100000000000001" customHeight="1" x14ac:dyDescent="0.2">
      <c r="A369" s="27"/>
      <c r="B369" s="27"/>
      <c r="C369" s="42"/>
      <c r="D369" s="87"/>
      <c r="E369" s="294" t="s">
        <v>298</v>
      </c>
      <c r="F369" s="199" t="s">
        <v>92</v>
      </c>
      <c r="G369" s="199"/>
      <c r="H369" s="199"/>
      <c r="I369" s="199"/>
      <c r="J369" s="200"/>
      <c r="K369" s="192"/>
      <c r="L369" s="193"/>
      <c r="M369" s="285"/>
      <c r="N369" s="286"/>
      <c r="O369" s="57"/>
      <c r="T369" s="135"/>
      <c r="U369" s="136"/>
      <c r="Z369" s="87"/>
    </row>
    <row r="370" spans="1:26" ht="20.100000000000001" customHeight="1" x14ac:dyDescent="0.2">
      <c r="A370" s="27"/>
      <c r="B370" s="27"/>
      <c r="C370" s="42"/>
      <c r="D370" s="87"/>
      <c r="E370" s="295"/>
      <c r="F370" s="337" t="s">
        <v>88</v>
      </c>
      <c r="G370" s="173" t="s">
        <v>93</v>
      </c>
      <c r="H370" s="174"/>
      <c r="I370" s="174"/>
      <c r="J370" s="175"/>
      <c r="K370" s="178"/>
      <c r="L370" s="179"/>
      <c r="M370" s="176"/>
      <c r="N370" s="177"/>
      <c r="O370" s="57"/>
      <c r="T370" s="135"/>
      <c r="U370" s="136"/>
      <c r="Z370" s="87"/>
    </row>
    <row r="371" spans="1:26" ht="20.100000000000001" customHeight="1" x14ac:dyDescent="0.2">
      <c r="A371" s="27"/>
      <c r="B371" s="27"/>
      <c r="C371" s="42"/>
      <c r="D371" s="87"/>
      <c r="E371" s="295"/>
      <c r="F371" s="337"/>
      <c r="G371" s="173" t="s">
        <v>94</v>
      </c>
      <c r="H371" s="174"/>
      <c r="I371" s="174"/>
      <c r="J371" s="175"/>
      <c r="K371" s="178"/>
      <c r="L371" s="179"/>
      <c r="M371" s="176"/>
      <c r="N371" s="177"/>
      <c r="O371" s="57"/>
      <c r="T371" s="135"/>
      <c r="U371" s="136"/>
      <c r="Z371" s="87"/>
    </row>
    <row r="372" spans="1:26" ht="20.100000000000001" customHeight="1" x14ac:dyDescent="0.2">
      <c r="A372" s="27"/>
      <c r="B372" s="27"/>
      <c r="C372" s="42"/>
      <c r="D372" s="87"/>
      <c r="E372" s="295"/>
      <c r="F372" s="337"/>
      <c r="G372" s="173" t="s">
        <v>95</v>
      </c>
      <c r="H372" s="174"/>
      <c r="I372" s="174"/>
      <c r="J372" s="175"/>
      <c r="K372" s="178"/>
      <c r="L372" s="179"/>
      <c r="M372" s="176"/>
      <c r="N372" s="177"/>
      <c r="O372" s="57"/>
      <c r="T372" s="135"/>
      <c r="U372" s="136"/>
      <c r="Z372" s="87"/>
    </row>
    <row r="373" spans="1:26" ht="20.100000000000001" customHeight="1" x14ac:dyDescent="0.2">
      <c r="A373" s="27"/>
      <c r="B373" s="27"/>
      <c r="C373" s="42"/>
      <c r="D373" s="87"/>
      <c r="E373" s="295"/>
      <c r="F373" s="337"/>
      <c r="G373" s="173" t="s">
        <v>96</v>
      </c>
      <c r="H373" s="174"/>
      <c r="I373" s="174"/>
      <c r="J373" s="175"/>
      <c r="K373" s="178"/>
      <c r="L373" s="179"/>
      <c r="M373" s="176"/>
      <c r="N373" s="177"/>
      <c r="O373" s="57"/>
      <c r="T373" s="135"/>
      <c r="U373" s="136"/>
      <c r="Z373" s="87"/>
    </row>
    <row r="374" spans="1:26" ht="20.100000000000001" customHeight="1" x14ac:dyDescent="0.2">
      <c r="A374" s="27"/>
      <c r="B374" s="27"/>
      <c r="C374" s="42"/>
      <c r="D374" s="87"/>
      <c r="E374" s="295"/>
      <c r="F374" s="337"/>
      <c r="G374" s="173" t="s">
        <v>97</v>
      </c>
      <c r="H374" s="174"/>
      <c r="I374" s="174"/>
      <c r="J374" s="175"/>
      <c r="K374" s="178"/>
      <c r="L374" s="179"/>
      <c r="M374" s="176"/>
      <c r="N374" s="177"/>
      <c r="O374" s="57"/>
      <c r="T374" s="135"/>
      <c r="U374" s="136"/>
      <c r="Z374" s="87"/>
    </row>
    <row r="375" spans="1:26" ht="20.100000000000001" customHeight="1" x14ac:dyDescent="0.2">
      <c r="A375" s="27"/>
      <c r="B375" s="27"/>
      <c r="C375" s="42"/>
      <c r="D375" s="87"/>
      <c r="E375" s="295"/>
      <c r="F375" s="337"/>
      <c r="G375" s="173" t="s">
        <v>98</v>
      </c>
      <c r="H375" s="174"/>
      <c r="I375" s="174"/>
      <c r="J375" s="175"/>
      <c r="K375" s="178"/>
      <c r="L375" s="179"/>
      <c r="M375" s="176"/>
      <c r="N375" s="177"/>
      <c r="O375" s="57"/>
      <c r="T375" s="135"/>
      <c r="U375" s="136"/>
      <c r="Z375" s="87"/>
    </row>
    <row r="376" spans="1:26" ht="20.100000000000001" customHeight="1" x14ac:dyDescent="0.2">
      <c r="A376" s="27"/>
      <c r="B376" s="27"/>
      <c r="C376" s="42"/>
      <c r="D376" s="87"/>
      <c r="E376" s="295"/>
      <c r="F376" s="337"/>
      <c r="G376" s="173" t="s">
        <v>99</v>
      </c>
      <c r="H376" s="174"/>
      <c r="I376" s="174"/>
      <c r="J376" s="175"/>
      <c r="K376" s="178"/>
      <c r="L376" s="179"/>
      <c r="M376" s="176"/>
      <c r="N376" s="177"/>
      <c r="O376" s="57"/>
      <c r="T376" s="135"/>
      <c r="U376" s="136"/>
      <c r="Z376" s="87"/>
    </row>
    <row r="377" spans="1:26" ht="20.100000000000001" customHeight="1" x14ac:dyDescent="0.2">
      <c r="A377" s="27"/>
      <c r="B377" s="27"/>
      <c r="C377" s="42"/>
      <c r="D377" s="87"/>
      <c r="E377" s="295"/>
      <c r="F377" s="337"/>
      <c r="G377" s="173" t="s">
        <v>100</v>
      </c>
      <c r="H377" s="174"/>
      <c r="I377" s="174"/>
      <c r="J377" s="175"/>
      <c r="K377" s="178"/>
      <c r="L377" s="179"/>
      <c r="M377" s="176"/>
      <c r="N377" s="177"/>
      <c r="O377" s="57"/>
      <c r="T377" s="135"/>
      <c r="U377" s="136"/>
      <c r="Z377" s="87"/>
    </row>
    <row r="378" spans="1:26" ht="20.100000000000001" customHeight="1" x14ac:dyDescent="0.2">
      <c r="A378" s="27"/>
      <c r="B378" s="27"/>
      <c r="C378" s="42"/>
      <c r="D378" s="87"/>
      <c r="E378" s="296"/>
      <c r="F378" s="338"/>
      <c r="G378" s="378" t="s">
        <v>279</v>
      </c>
      <c r="H378" s="137" t="s">
        <v>299</v>
      </c>
      <c r="I378" s="137"/>
      <c r="J378" s="138"/>
      <c r="K378" s="178"/>
      <c r="L378" s="179"/>
      <c r="M378" s="176"/>
      <c r="N378" s="177"/>
      <c r="O378" s="57"/>
      <c r="T378" s="135"/>
      <c r="U378" s="136"/>
      <c r="Z378" s="87"/>
    </row>
    <row r="379" spans="1:26" ht="20.100000000000001" customHeight="1" x14ac:dyDescent="0.2">
      <c r="A379" s="27"/>
      <c r="B379" s="27"/>
      <c r="C379" s="42"/>
      <c r="D379" s="87"/>
      <c r="E379" s="296"/>
      <c r="F379" s="338"/>
      <c r="G379" s="379"/>
      <c r="H379" s="137" t="s">
        <v>300</v>
      </c>
      <c r="I379" s="137"/>
      <c r="J379" s="138"/>
      <c r="K379" s="178"/>
      <c r="L379" s="179"/>
      <c r="M379" s="176"/>
      <c r="N379" s="177"/>
      <c r="O379" s="57"/>
      <c r="T379" s="135"/>
      <c r="U379" s="136"/>
      <c r="Z379" s="87"/>
    </row>
    <row r="380" spans="1:26" ht="20.100000000000001" customHeight="1" x14ac:dyDescent="0.2">
      <c r="A380" s="27"/>
      <c r="B380" s="27"/>
      <c r="C380" s="42"/>
      <c r="D380" s="87"/>
      <c r="E380" s="296"/>
      <c r="F380" s="338"/>
      <c r="G380" s="379"/>
      <c r="H380" s="137" t="s">
        <v>301</v>
      </c>
      <c r="I380" s="137"/>
      <c r="J380" s="138"/>
      <c r="K380" s="178"/>
      <c r="L380" s="179"/>
      <c r="M380" s="176"/>
      <c r="N380" s="177"/>
      <c r="O380" s="57"/>
      <c r="T380" s="135"/>
      <c r="U380" s="136"/>
      <c r="Z380" s="87"/>
    </row>
    <row r="381" spans="1:26" ht="20.100000000000001" customHeight="1" x14ac:dyDescent="0.2">
      <c r="A381" s="27"/>
      <c r="B381" s="27"/>
      <c r="C381" s="42"/>
      <c r="D381" s="87"/>
      <c r="E381" s="296"/>
      <c r="F381" s="338"/>
      <c r="G381" s="379"/>
      <c r="H381" s="137" t="s">
        <v>280</v>
      </c>
      <c r="I381" s="137"/>
      <c r="J381" s="138"/>
      <c r="K381" s="178"/>
      <c r="L381" s="179"/>
      <c r="M381" s="176"/>
      <c r="N381" s="177"/>
      <c r="O381" s="57"/>
      <c r="T381" s="135"/>
      <c r="U381" s="136"/>
      <c r="Z381" s="87"/>
    </row>
    <row r="382" spans="1:26" ht="20.100000000000001" customHeight="1" x14ac:dyDescent="0.2">
      <c r="A382" s="27"/>
      <c r="B382" s="27"/>
      <c r="C382" s="42"/>
      <c r="D382" s="87"/>
      <c r="E382" s="297"/>
      <c r="F382" s="339"/>
      <c r="G382" s="380"/>
      <c r="H382" s="139" t="s">
        <v>296</v>
      </c>
      <c r="I382" s="139"/>
      <c r="J382" s="140"/>
      <c r="K382" s="292"/>
      <c r="L382" s="293"/>
      <c r="M382" s="287"/>
      <c r="N382" s="288"/>
      <c r="O382" s="57"/>
      <c r="T382" s="135"/>
      <c r="U382" s="136"/>
      <c r="Z382" s="87"/>
    </row>
    <row r="383" spans="1:26" ht="20.100000000000001" customHeight="1" x14ac:dyDescent="0.2">
      <c r="A383" s="27"/>
      <c r="B383" s="27"/>
      <c r="C383" s="42"/>
      <c r="D383" s="87"/>
      <c r="E383" s="182" t="s">
        <v>84</v>
      </c>
      <c r="F383" s="298" t="s">
        <v>101</v>
      </c>
      <c r="G383" s="299"/>
      <c r="H383" s="299"/>
      <c r="I383" s="299"/>
      <c r="J383" s="300"/>
      <c r="K383" s="192"/>
      <c r="L383" s="193"/>
      <c r="M383" s="285"/>
      <c r="N383" s="286"/>
      <c r="O383" s="57"/>
      <c r="T383" s="135"/>
      <c r="U383" s="136"/>
      <c r="Z383" s="87"/>
    </row>
    <row r="384" spans="1:26" ht="20.100000000000001" customHeight="1" x14ac:dyDescent="0.2">
      <c r="A384" s="27"/>
      <c r="B384" s="27"/>
      <c r="C384" s="42"/>
      <c r="D384" s="87"/>
      <c r="E384" s="182"/>
      <c r="F384" s="184" t="s">
        <v>102</v>
      </c>
      <c r="G384" s="185"/>
      <c r="H384" s="185"/>
      <c r="I384" s="185"/>
      <c r="J384" s="186"/>
      <c r="K384" s="178"/>
      <c r="L384" s="179"/>
      <c r="M384" s="176"/>
      <c r="N384" s="177"/>
      <c r="O384" s="57"/>
      <c r="T384" s="141"/>
      <c r="U384" s="141"/>
      <c r="V384" s="66"/>
      <c r="W384" s="66"/>
      <c r="Z384" s="87"/>
    </row>
    <row r="385" spans="1:26" ht="20.100000000000001" customHeight="1" x14ac:dyDescent="0.2">
      <c r="A385" s="27"/>
      <c r="B385" s="27"/>
      <c r="C385" s="42"/>
      <c r="D385" s="87"/>
      <c r="E385" s="182"/>
      <c r="F385" s="184" t="s">
        <v>103</v>
      </c>
      <c r="G385" s="185"/>
      <c r="H385" s="185"/>
      <c r="I385" s="185"/>
      <c r="J385" s="186"/>
      <c r="K385" s="178"/>
      <c r="L385" s="179"/>
      <c r="M385" s="176"/>
      <c r="N385" s="177"/>
      <c r="O385" s="57"/>
      <c r="T385" s="141"/>
      <c r="U385" s="141"/>
      <c r="V385" s="66"/>
      <c r="W385" s="66"/>
      <c r="Z385" s="87"/>
    </row>
    <row r="386" spans="1:26" ht="20.100000000000001" customHeight="1" x14ac:dyDescent="0.2">
      <c r="A386" s="27"/>
      <c r="B386" s="27"/>
      <c r="C386" s="42"/>
      <c r="D386" s="87"/>
      <c r="E386" s="182"/>
      <c r="F386" s="184" t="s">
        <v>104</v>
      </c>
      <c r="G386" s="185"/>
      <c r="H386" s="185"/>
      <c r="I386" s="185"/>
      <c r="J386" s="186"/>
      <c r="K386" s="178"/>
      <c r="L386" s="179"/>
      <c r="M386" s="176"/>
      <c r="N386" s="177"/>
      <c r="O386" s="57"/>
      <c r="T386" s="141"/>
      <c r="U386" s="141"/>
      <c r="V386" s="66"/>
      <c r="W386" s="66"/>
      <c r="X386" s="66"/>
      <c r="Z386" s="87"/>
    </row>
    <row r="387" spans="1:26" ht="20.100000000000001" customHeight="1" x14ac:dyDescent="0.2">
      <c r="A387" s="27"/>
      <c r="B387" s="27"/>
      <c r="C387" s="42"/>
      <c r="D387" s="87"/>
      <c r="E387" s="182"/>
      <c r="F387" s="184" t="s">
        <v>105</v>
      </c>
      <c r="G387" s="185"/>
      <c r="H387" s="185"/>
      <c r="I387" s="185"/>
      <c r="J387" s="186"/>
      <c r="K387" s="178"/>
      <c r="L387" s="179"/>
      <c r="M387" s="176"/>
      <c r="N387" s="177"/>
      <c r="O387" s="57"/>
      <c r="T387" s="141"/>
      <c r="U387" s="141"/>
      <c r="V387" s="66"/>
      <c r="W387" s="66"/>
      <c r="X387" s="66"/>
      <c r="Z387" s="87"/>
    </row>
    <row r="388" spans="1:26" ht="20.100000000000001" customHeight="1" x14ac:dyDescent="0.2">
      <c r="A388" s="27"/>
      <c r="B388" s="27"/>
      <c r="C388" s="42"/>
      <c r="D388" s="87"/>
      <c r="E388" s="182"/>
      <c r="F388" s="184" t="s">
        <v>106</v>
      </c>
      <c r="G388" s="185"/>
      <c r="H388" s="185"/>
      <c r="I388" s="185"/>
      <c r="J388" s="186"/>
      <c r="K388" s="178"/>
      <c r="L388" s="179"/>
      <c r="M388" s="176"/>
      <c r="N388" s="177"/>
      <c r="O388" s="57"/>
      <c r="T388" s="141"/>
      <c r="U388" s="141"/>
      <c r="V388" s="66"/>
      <c r="W388" s="66"/>
      <c r="X388" s="66"/>
      <c r="Z388" s="87"/>
    </row>
    <row r="389" spans="1:26" ht="20.100000000000001" customHeight="1" x14ac:dyDescent="0.2">
      <c r="A389" s="27"/>
      <c r="B389" s="27"/>
      <c r="C389" s="42"/>
      <c r="D389" s="87"/>
      <c r="E389" s="182"/>
      <c r="F389" s="184" t="s">
        <v>107</v>
      </c>
      <c r="G389" s="185"/>
      <c r="H389" s="185"/>
      <c r="I389" s="185"/>
      <c r="J389" s="186"/>
      <c r="K389" s="178"/>
      <c r="L389" s="179"/>
      <c r="M389" s="176"/>
      <c r="N389" s="177"/>
      <c r="O389" s="57"/>
      <c r="T389" s="141"/>
      <c r="U389" s="141"/>
      <c r="V389" s="66"/>
      <c r="W389" s="66"/>
      <c r="X389" s="66"/>
      <c r="Z389" s="87"/>
    </row>
    <row r="390" spans="1:26" ht="20.100000000000001" customHeight="1" x14ac:dyDescent="0.2">
      <c r="A390" s="27"/>
      <c r="B390" s="27"/>
      <c r="C390" s="42"/>
      <c r="D390" s="87"/>
      <c r="E390" s="182"/>
      <c r="F390" s="184" t="s">
        <v>108</v>
      </c>
      <c r="G390" s="185"/>
      <c r="H390" s="185"/>
      <c r="I390" s="185"/>
      <c r="J390" s="186"/>
      <c r="K390" s="178"/>
      <c r="L390" s="179"/>
      <c r="M390" s="176"/>
      <c r="N390" s="177"/>
      <c r="O390" s="57"/>
      <c r="T390" s="141"/>
      <c r="U390" s="141"/>
      <c r="V390" s="66"/>
      <c r="W390" s="66"/>
      <c r="X390" s="66"/>
      <c r="Z390" s="87"/>
    </row>
    <row r="391" spans="1:26" ht="20.100000000000001" customHeight="1" x14ac:dyDescent="0.2">
      <c r="A391" s="27"/>
      <c r="B391" s="27"/>
      <c r="C391" s="42"/>
      <c r="D391" s="87"/>
      <c r="E391" s="182"/>
      <c r="F391" s="184" t="s">
        <v>109</v>
      </c>
      <c r="G391" s="185"/>
      <c r="H391" s="185"/>
      <c r="I391" s="185"/>
      <c r="J391" s="186"/>
      <c r="K391" s="178"/>
      <c r="L391" s="179"/>
      <c r="M391" s="176"/>
      <c r="N391" s="177"/>
      <c r="O391" s="57"/>
      <c r="T391" s="141"/>
      <c r="U391" s="141"/>
      <c r="V391" s="66"/>
      <c r="W391" s="66"/>
      <c r="X391" s="66"/>
      <c r="Z391" s="87"/>
    </row>
    <row r="392" spans="1:26" ht="20.100000000000001" customHeight="1" x14ac:dyDescent="0.2">
      <c r="A392" s="27"/>
      <c r="B392" s="27"/>
      <c r="C392" s="42"/>
      <c r="D392" s="87"/>
      <c r="E392" s="182"/>
      <c r="F392" s="184" t="s">
        <v>110</v>
      </c>
      <c r="G392" s="185"/>
      <c r="H392" s="185"/>
      <c r="I392" s="185"/>
      <c r="J392" s="186"/>
      <c r="K392" s="178"/>
      <c r="L392" s="179"/>
      <c r="M392" s="176"/>
      <c r="N392" s="177"/>
      <c r="O392" s="57"/>
      <c r="T392" s="141"/>
      <c r="U392" s="141"/>
      <c r="V392" s="66"/>
      <c r="W392" s="66"/>
      <c r="X392" s="66"/>
      <c r="Z392" s="87"/>
    </row>
    <row r="393" spans="1:26" ht="20.100000000000001" customHeight="1" x14ac:dyDescent="0.2">
      <c r="A393" s="27"/>
      <c r="B393" s="27"/>
      <c r="C393" s="42"/>
      <c r="D393" s="87"/>
      <c r="E393" s="182"/>
      <c r="F393" s="184" t="s">
        <v>111</v>
      </c>
      <c r="G393" s="185"/>
      <c r="H393" s="185"/>
      <c r="I393" s="185"/>
      <c r="J393" s="186"/>
      <c r="K393" s="178"/>
      <c r="L393" s="179"/>
      <c r="M393" s="176"/>
      <c r="N393" s="177"/>
      <c r="O393" s="57"/>
      <c r="T393" s="141"/>
      <c r="U393" s="141"/>
      <c r="V393" s="66"/>
      <c r="W393" s="66"/>
      <c r="X393" s="66"/>
      <c r="Z393" s="87"/>
    </row>
    <row r="394" spans="1:26" ht="20.100000000000001" customHeight="1" x14ac:dyDescent="0.2">
      <c r="A394" s="27"/>
      <c r="B394" s="27"/>
      <c r="C394" s="42"/>
      <c r="D394" s="87"/>
      <c r="E394" s="182"/>
      <c r="F394" s="184" t="s">
        <v>112</v>
      </c>
      <c r="G394" s="185"/>
      <c r="H394" s="185"/>
      <c r="I394" s="185"/>
      <c r="J394" s="186"/>
      <c r="K394" s="178"/>
      <c r="L394" s="179"/>
      <c r="M394" s="176"/>
      <c r="N394" s="177"/>
      <c r="O394" s="57"/>
      <c r="T394" s="141"/>
      <c r="U394" s="141"/>
      <c r="V394" s="66"/>
      <c r="W394" s="66"/>
      <c r="X394" s="66"/>
      <c r="Z394" s="87"/>
    </row>
    <row r="395" spans="1:26" ht="20.100000000000001" customHeight="1" x14ac:dyDescent="0.2">
      <c r="A395" s="27"/>
      <c r="B395" s="27"/>
      <c r="C395" s="42"/>
      <c r="D395" s="87"/>
      <c r="E395" s="182"/>
      <c r="F395" s="184" t="s">
        <v>113</v>
      </c>
      <c r="G395" s="185"/>
      <c r="H395" s="185"/>
      <c r="I395" s="185"/>
      <c r="J395" s="186"/>
      <c r="K395" s="178"/>
      <c r="L395" s="179"/>
      <c r="M395" s="176"/>
      <c r="N395" s="177"/>
      <c r="O395" s="57"/>
      <c r="T395" s="141"/>
      <c r="U395" s="141"/>
      <c r="V395" s="66"/>
      <c r="W395" s="66"/>
      <c r="X395" s="66"/>
      <c r="Z395" s="87"/>
    </row>
    <row r="396" spans="1:26" ht="20.100000000000001" customHeight="1" x14ac:dyDescent="0.2">
      <c r="A396" s="27"/>
      <c r="B396" s="27"/>
      <c r="C396" s="42"/>
      <c r="D396" s="87"/>
      <c r="E396" s="182"/>
      <c r="F396" s="184" t="s">
        <v>114</v>
      </c>
      <c r="G396" s="185"/>
      <c r="H396" s="185"/>
      <c r="I396" s="185"/>
      <c r="J396" s="186"/>
      <c r="K396" s="178"/>
      <c r="L396" s="179"/>
      <c r="M396" s="176"/>
      <c r="N396" s="177"/>
      <c r="O396" s="57"/>
      <c r="T396" s="141"/>
      <c r="U396" s="141"/>
      <c r="V396" s="66"/>
      <c r="W396" s="66"/>
      <c r="X396" s="66"/>
      <c r="Z396" s="87"/>
    </row>
    <row r="397" spans="1:26" ht="20.100000000000001" customHeight="1" x14ac:dyDescent="0.2">
      <c r="A397" s="27"/>
      <c r="B397" s="27"/>
      <c r="C397" s="42"/>
      <c r="D397" s="87"/>
      <c r="E397" s="182"/>
      <c r="F397" s="184" t="s">
        <v>115</v>
      </c>
      <c r="G397" s="185"/>
      <c r="H397" s="185"/>
      <c r="I397" s="185"/>
      <c r="J397" s="186"/>
      <c r="K397" s="178"/>
      <c r="L397" s="179"/>
      <c r="M397" s="176"/>
      <c r="N397" s="177"/>
      <c r="O397" s="57"/>
      <c r="T397" s="141"/>
      <c r="U397" s="141"/>
      <c r="V397" s="66"/>
      <c r="W397" s="66"/>
      <c r="X397" s="66"/>
      <c r="Z397" s="87"/>
    </row>
    <row r="398" spans="1:26" ht="20.100000000000001" customHeight="1" x14ac:dyDescent="0.2">
      <c r="A398" s="27"/>
      <c r="B398" s="27"/>
      <c r="C398" s="42"/>
      <c r="D398" s="87"/>
      <c r="E398" s="182"/>
      <c r="F398" s="184" t="s">
        <v>116</v>
      </c>
      <c r="G398" s="185"/>
      <c r="H398" s="185"/>
      <c r="I398" s="185"/>
      <c r="J398" s="186"/>
      <c r="K398" s="178"/>
      <c r="L398" s="179"/>
      <c r="M398" s="176"/>
      <c r="N398" s="177"/>
      <c r="O398" s="57"/>
      <c r="T398" s="141"/>
      <c r="U398" s="141"/>
      <c r="V398" s="66"/>
      <c r="W398" s="66"/>
      <c r="X398" s="66"/>
      <c r="Z398" s="87"/>
    </row>
    <row r="399" spans="1:26" ht="20.100000000000001" customHeight="1" x14ac:dyDescent="0.2">
      <c r="A399" s="27"/>
      <c r="B399" s="27"/>
      <c r="C399" s="42"/>
      <c r="D399" s="87"/>
      <c r="E399" s="182"/>
      <c r="F399" s="184" t="s">
        <v>117</v>
      </c>
      <c r="G399" s="185"/>
      <c r="H399" s="185"/>
      <c r="I399" s="185"/>
      <c r="J399" s="186"/>
      <c r="K399" s="178"/>
      <c r="L399" s="179"/>
      <c r="M399" s="176"/>
      <c r="N399" s="177"/>
      <c r="O399" s="57"/>
      <c r="T399" s="141"/>
      <c r="U399" s="141"/>
      <c r="V399" s="66"/>
      <c r="W399" s="66"/>
      <c r="X399" s="66"/>
      <c r="Z399" s="87"/>
    </row>
    <row r="400" spans="1:26" ht="20.100000000000001" customHeight="1" x14ac:dyDescent="0.2">
      <c r="A400" s="27"/>
      <c r="B400" s="27"/>
      <c r="C400" s="42"/>
      <c r="D400" s="87"/>
      <c r="E400" s="182"/>
      <c r="F400" s="184" t="s">
        <v>118</v>
      </c>
      <c r="G400" s="185"/>
      <c r="H400" s="185"/>
      <c r="I400" s="185"/>
      <c r="J400" s="186"/>
      <c r="K400" s="178"/>
      <c r="L400" s="179"/>
      <c r="M400" s="176"/>
      <c r="N400" s="177"/>
      <c r="O400" s="57"/>
      <c r="T400" s="141"/>
      <c r="U400" s="141"/>
      <c r="V400" s="66"/>
      <c r="W400" s="66"/>
      <c r="X400" s="66"/>
      <c r="Z400" s="87"/>
    </row>
    <row r="401" spans="1:26" ht="20.100000000000001" customHeight="1" x14ac:dyDescent="0.2">
      <c r="A401" s="27"/>
      <c r="B401" s="27"/>
      <c r="C401" s="42"/>
      <c r="D401" s="87"/>
      <c r="E401" s="182"/>
      <c r="F401" s="184" t="s">
        <v>119</v>
      </c>
      <c r="G401" s="185"/>
      <c r="H401" s="185"/>
      <c r="I401" s="185"/>
      <c r="J401" s="186"/>
      <c r="K401" s="178"/>
      <c r="L401" s="179"/>
      <c r="M401" s="176"/>
      <c r="N401" s="177"/>
      <c r="O401" s="57"/>
      <c r="T401" s="141"/>
      <c r="U401" s="141"/>
      <c r="V401" s="66"/>
      <c r="W401" s="66"/>
      <c r="X401" s="66"/>
      <c r="Z401" s="87"/>
    </row>
    <row r="402" spans="1:26" ht="20.100000000000001" customHeight="1" x14ac:dyDescent="0.2">
      <c r="A402" s="27"/>
      <c r="B402" s="27"/>
      <c r="C402" s="42"/>
      <c r="D402" s="87"/>
      <c r="E402" s="182"/>
      <c r="F402" s="184" t="s">
        <v>120</v>
      </c>
      <c r="G402" s="185"/>
      <c r="H402" s="185"/>
      <c r="I402" s="185"/>
      <c r="J402" s="186"/>
      <c r="K402" s="178"/>
      <c r="L402" s="179"/>
      <c r="M402" s="176"/>
      <c r="N402" s="177"/>
      <c r="O402" s="57"/>
      <c r="T402" s="141"/>
      <c r="U402" s="141"/>
      <c r="V402" s="66"/>
      <c r="W402" s="66"/>
      <c r="X402" s="66"/>
      <c r="Z402" s="87"/>
    </row>
    <row r="403" spans="1:26" ht="20.100000000000001" customHeight="1" x14ac:dyDescent="0.2">
      <c r="A403" s="27"/>
      <c r="B403" s="27"/>
      <c r="C403" s="42"/>
      <c r="D403" s="87"/>
      <c r="E403" s="183"/>
      <c r="F403" s="187" t="s">
        <v>121</v>
      </c>
      <c r="G403" s="188"/>
      <c r="H403" s="188"/>
      <c r="I403" s="188"/>
      <c r="J403" s="189"/>
      <c r="K403" s="292"/>
      <c r="L403" s="293"/>
      <c r="M403" s="287"/>
      <c r="N403" s="288"/>
      <c r="O403" s="57"/>
      <c r="T403" s="141"/>
      <c r="U403" s="141"/>
      <c r="V403" s="66"/>
      <c r="W403" s="66"/>
      <c r="X403" s="66"/>
      <c r="Z403" s="87"/>
    </row>
    <row r="404" spans="1:26" ht="20.100000000000001" customHeight="1" x14ac:dyDescent="0.2">
      <c r="A404" s="27"/>
      <c r="B404" s="27"/>
      <c r="C404" s="42"/>
      <c r="D404" s="87"/>
      <c r="E404" s="190" t="s">
        <v>85</v>
      </c>
      <c r="F404" s="190"/>
      <c r="G404" s="190"/>
      <c r="H404" s="190"/>
      <c r="I404" s="190"/>
      <c r="J404" s="191"/>
      <c r="K404" s="316"/>
      <c r="L404" s="317"/>
      <c r="M404" s="335"/>
      <c r="N404" s="336"/>
      <c r="O404" s="57"/>
      <c r="T404" s="141"/>
      <c r="U404" s="141"/>
      <c r="V404" s="66"/>
      <c r="W404" s="66"/>
      <c r="X404" s="66"/>
      <c r="Z404" s="87"/>
    </row>
    <row r="405" spans="1:26" ht="20.100000000000001" customHeight="1" x14ac:dyDescent="0.2">
      <c r="A405" s="27"/>
      <c r="B405" s="27"/>
      <c r="C405" s="42"/>
      <c r="D405" s="87"/>
      <c r="E405" s="182" t="s">
        <v>253</v>
      </c>
      <c r="F405" s="381" t="s">
        <v>55</v>
      </c>
      <c r="G405" s="382"/>
      <c r="H405" s="382"/>
      <c r="I405" s="382"/>
      <c r="J405" s="383"/>
      <c r="K405" s="192"/>
      <c r="L405" s="193"/>
      <c r="M405" s="285"/>
      <c r="N405" s="286"/>
      <c r="O405" s="57"/>
      <c r="T405" s="141"/>
      <c r="U405" s="141"/>
      <c r="V405" s="66"/>
      <c r="W405" s="66"/>
      <c r="X405" s="66"/>
      <c r="Z405" s="87"/>
    </row>
    <row r="406" spans="1:26" ht="20.100000000000001" customHeight="1" x14ac:dyDescent="0.2">
      <c r="A406" s="27"/>
      <c r="B406" s="27"/>
      <c r="C406" s="42"/>
      <c r="D406" s="87"/>
      <c r="E406" s="182"/>
      <c r="F406" s="384" t="s">
        <v>56</v>
      </c>
      <c r="G406" s="385"/>
      <c r="H406" s="385"/>
      <c r="I406" s="385"/>
      <c r="J406" s="386"/>
      <c r="K406" s="178"/>
      <c r="L406" s="179"/>
      <c r="M406" s="176"/>
      <c r="N406" s="177"/>
      <c r="O406" s="57"/>
      <c r="T406" s="141"/>
      <c r="U406" s="141"/>
      <c r="V406" s="66"/>
      <c r="W406" s="66"/>
      <c r="X406" s="66"/>
      <c r="Z406" s="87"/>
    </row>
    <row r="407" spans="1:26" ht="20.100000000000001" customHeight="1" x14ac:dyDescent="0.2">
      <c r="A407" s="27"/>
      <c r="B407" s="27"/>
      <c r="C407" s="42"/>
      <c r="D407" s="87"/>
      <c r="E407" s="182"/>
      <c r="F407" s="384" t="s">
        <v>57</v>
      </c>
      <c r="G407" s="385"/>
      <c r="H407" s="385"/>
      <c r="I407" s="385"/>
      <c r="J407" s="386"/>
      <c r="K407" s="178"/>
      <c r="L407" s="179"/>
      <c r="M407" s="176"/>
      <c r="N407" s="177"/>
      <c r="O407" s="57"/>
      <c r="T407" s="141"/>
      <c r="U407" s="141"/>
      <c r="V407" s="66"/>
      <c r="W407" s="66"/>
      <c r="X407" s="66"/>
      <c r="Z407" s="87"/>
    </row>
    <row r="408" spans="1:26" ht="20.100000000000001" customHeight="1" x14ac:dyDescent="0.2">
      <c r="A408" s="27"/>
      <c r="B408" s="27"/>
      <c r="C408" s="42"/>
      <c r="D408" s="87"/>
      <c r="E408" s="182"/>
      <c r="F408" s="173" t="s">
        <v>58</v>
      </c>
      <c r="G408" s="174"/>
      <c r="H408" s="174"/>
      <c r="I408" s="174"/>
      <c r="J408" s="175"/>
      <c r="K408" s="178"/>
      <c r="L408" s="179"/>
      <c r="M408" s="176"/>
      <c r="N408" s="177"/>
      <c r="O408" s="57"/>
      <c r="T408" s="141"/>
      <c r="U408" s="141"/>
      <c r="V408" s="66"/>
      <c r="W408" s="66"/>
      <c r="X408" s="66"/>
      <c r="Z408" s="87"/>
    </row>
    <row r="409" spans="1:26" ht="20.100000000000001" customHeight="1" x14ac:dyDescent="0.2">
      <c r="A409" s="27"/>
      <c r="B409" s="27"/>
      <c r="C409" s="42"/>
      <c r="D409" s="87"/>
      <c r="E409" s="182"/>
      <c r="F409" s="387" t="s">
        <v>122</v>
      </c>
      <c r="G409" s="388"/>
      <c r="H409" s="388"/>
      <c r="I409" s="388"/>
      <c r="J409" s="389"/>
      <c r="K409" s="178"/>
      <c r="L409" s="179"/>
      <c r="M409" s="176"/>
      <c r="N409" s="177"/>
      <c r="O409" s="57"/>
      <c r="T409" s="141"/>
      <c r="U409" s="141"/>
      <c r="V409" s="66"/>
      <c r="W409" s="66"/>
      <c r="X409" s="66"/>
      <c r="Z409" s="87"/>
    </row>
    <row r="410" spans="1:26" ht="20.100000000000001" customHeight="1" x14ac:dyDescent="0.2">
      <c r="A410" s="27"/>
      <c r="B410" s="27"/>
      <c r="C410" s="42"/>
      <c r="D410" s="87"/>
      <c r="E410" s="182"/>
      <c r="F410" s="387" t="s">
        <v>59</v>
      </c>
      <c r="G410" s="388"/>
      <c r="H410" s="388"/>
      <c r="I410" s="388"/>
      <c r="J410" s="389"/>
      <c r="K410" s="178"/>
      <c r="L410" s="179"/>
      <c r="M410" s="176"/>
      <c r="N410" s="177"/>
      <c r="O410" s="57"/>
      <c r="T410" s="141"/>
      <c r="U410" s="141"/>
      <c r="V410" s="66"/>
      <c r="W410" s="66"/>
      <c r="X410" s="66"/>
      <c r="Z410" s="87"/>
    </row>
    <row r="411" spans="1:26" ht="20.100000000000001" customHeight="1" x14ac:dyDescent="0.2">
      <c r="A411" s="27"/>
      <c r="B411" s="27"/>
      <c r="C411" s="42"/>
      <c r="D411" s="87"/>
      <c r="E411" s="183"/>
      <c r="F411" s="390" t="s">
        <v>123</v>
      </c>
      <c r="G411" s="391"/>
      <c r="H411" s="391"/>
      <c r="I411" s="391"/>
      <c r="J411" s="392"/>
      <c r="K411" s="292"/>
      <c r="L411" s="293"/>
      <c r="M411" s="287"/>
      <c r="N411" s="288"/>
      <c r="O411" s="57"/>
      <c r="T411" s="66"/>
      <c r="U411" s="66"/>
      <c r="V411" s="66"/>
      <c r="W411" s="66"/>
      <c r="X411" s="66"/>
      <c r="Z411" s="87"/>
    </row>
    <row r="412" spans="1:26" ht="20.100000000000001" customHeight="1" x14ac:dyDescent="0.2">
      <c r="A412" s="27"/>
      <c r="B412" s="27"/>
      <c r="C412" s="42"/>
      <c r="D412" s="87"/>
      <c r="E412" s="393" t="s">
        <v>254</v>
      </c>
      <c r="F412" s="393"/>
      <c r="G412" s="393"/>
      <c r="H412" s="393"/>
      <c r="I412" s="393"/>
      <c r="J412" s="394"/>
      <c r="K412" s="192"/>
      <c r="L412" s="193"/>
      <c r="M412" s="285"/>
      <c r="N412" s="286"/>
      <c r="O412" s="57"/>
      <c r="T412" s="66"/>
      <c r="U412" s="66"/>
      <c r="V412" s="66"/>
      <c r="W412" s="66"/>
      <c r="X412" s="66"/>
      <c r="Z412" s="87"/>
    </row>
    <row r="413" spans="1:26" ht="20.100000000000001" customHeight="1" x14ac:dyDescent="0.2">
      <c r="A413" s="27"/>
      <c r="B413" s="27"/>
      <c r="C413" s="42"/>
      <c r="D413" s="87"/>
      <c r="E413" s="180" t="s">
        <v>86</v>
      </c>
      <c r="F413" s="180"/>
      <c r="G413" s="180"/>
      <c r="H413" s="180"/>
      <c r="I413" s="180"/>
      <c r="J413" s="181"/>
      <c r="K413" s="178"/>
      <c r="L413" s="179"/>
      <c r="M413" s="176"/>
      <c r="N413" s="177"/>
      <c r="O413" s="57"/>
      <c r="T413" s="66"/>
      <c r="U413" s="66"/>
      <c r="V413" s="66"/>
      <c r="W413" s="66"/>
      <c r="X413" s="66"/>
      <c r="Z413" s="87"/>
    </row>
    <row r="414" spans="1:26" ht="20.100000000000001" customHeight="1" x14ac:dyDescent="0.2">
      <c r="A414" s="27"/>
      <c r="B414" s="27"/>
      <c r="C414" s="42"/>
      <c r="D414" s="87"/>
      <c r="E414" s="180" t="s">
        <v>87</v>
      </c>
      <c r="F414" s="180"/>
      <c r="G414" s="180"/>
      <c r="H414" s="180"/>
      <c r="I414" s="180"/>
      <c r="J414" s="181"/>
      <c r="K414" s="178"/>
      <c r="L414" s="179"/>
      <c r="M414" s="176"/>
      <c r="N414" s="177"/>
      <c r="O414" s="57"/>
      <c r="T414" s="66"/>
      <c r="U414" s="66"/>
      <c r="V414" s="66"/>
      <c r="W414" s="66"/>
      <c r="X414" s="66"/>
      <c r="Z414" s="87"/>
    </row>
    <row r="415" spans="1:26" ht="20.100000000000001" customHeight="1" x14ac:dyDescent="0.2">
      <c r="A415" s="27"/>
      <c r="B415" s="27"/>
      <c r="C415" s="42"/>
      <c r="D415" s="87"/>
      <c r="E415" s="180" t="s">
        <v>281</v>
      </c>
      <c r="F415" s="180"/>
      <c r="G415" s="180"/>
      <c r="H415" s="180"/>
      <c r="I415" s="180"/>
      <c r="J415" s="181"/>
      <c r="K415" s="178"/>
      <c r="L415" s="179"/>
      <c r="M415" s="176"/>
      <c r="N415" s="177"/>
      <c r="O415" s="57"/>
      <c r="T415" s="66"/>
      <c r="U415" s="66"/>
      <c r="V415" s="66"/>
      <c r="W415" s="66"/>
      <c r="X415" s="66"/>
      <c r="Z415" s="87"/>
    </row>
    <row r="416" spans="1:26" ht="20.100000000000001" customHeight="1" x14ac:dyDescent="0.2">
      <c r="A416" s="27"/>
      <c r="B416" s="27"/>
      <c r="C416" s="42"/>
      <c r="D416" s="87"/>
      <c r="E416" s="180" t="s">
        <v>282</v>
      </c>
      <c r="F416" s="180"/>
      <c r="G416" s="180"/>
      <c r="H416" s="180"/>
      <c r="I416" s="180"/>
      <c r="J416" s="181"/>
      <c r="K416" s="178"/>
      <c r="L416" s="179"/>
      <c r="M416" s="176"/>
      <c r="N416" s="177"/>
      <c r="O416" s="57"/>
      <c r="T416" s="66"/>
      <c r="U416" s="66"/>
      <c r="V416" s="66"/>
      <c r="W416" s="66"/>
      <c r="X416" s="66"/>
      <c r="Z416" s="87"/>
    </row>
    <row r="417" spans="1:27" ht="20.100000000000001" customHeight="1" x14ac:dyDescent="0.2">
      <c r="A417" s="27"/>
      <c r="B417" s="27"/>
      <c r="C417" s="42"/>
      <c r="D417" s="87"/>
      <c r="E417" s="180" t="s">
        <v>283</v>
      </c>
      <c r="F417" s="180"/>
      <c r="G417" s="180"/>
      <c r="H417" s="180"/>
      <c r="I417" s="180"/>
      <c r="J417" s="181"/>
      <c r="K417" s="178"/>
      <c r="L417" s="179"/>
      <c r="M417" s="176"/>
      <c r="N417" s="177"/>
      <c r="O417" s="57"/>
      <c r="T417" s="66"/>
      <c r="U417" s="66"/>
      <c r="V417" s="66"/>
      <c r="W417" s="66"/>
      <c r="X417" s="66"/>
      <c r="Z417" s="87"/>
    </row>
    <row r="418" spans="1:27" ht="20.100000000000001" customHeight="1" x14ac:dyDescent="0.2">
      <c r="A418" s="27"/>
      <c r="B418" s="129"/>
      <c r="C418" s="42"/>
      <c r="D418" s="87"/>
      <c r="E418" s="180" t="s">
        <v>284</v>
      </c>
      <c r="F418" s="180"/>
      <c r="G418" s="180"/>
      <c r="H418" s="180"/>
      <c r="I418" s="180"/>
      <c r="J418" s="181"/>
      <c r="K418" s="178"/>
      <c r="L418" s="179"/>
      <c r="M418" s="176"/>
      <c r="N418" s="177"/>
      <c r="O418" s="57"/>
      <c r="T418" s="66"/>
      <c r="U418" s="66"/>
      <c r="V418" s="66"/>
      <c r="W418" s="66"/>
      <c r="X418" s="66"/>
      <c r="Z418" s="87"/>
    </row>
    <row r="419" spans="1:27" ht="20.100000000000001" customHeight="1" x14ac:dyDescent="0.2">
      <c r="A419" s="27"/>
      <c r="B419" s="27"/>
      <c r="C419" s="42"/>
      <c r="D419" s="87"/>
      <c r="E419" s="180" t="s">
        <v>285</v>
      </c>
      <c r="F419" s="180"/>
      <c r="G419" s="180"/>
      <c r="H419" s="180"/>
      <c r="I419" s="180"/>
      <c r="J419" s="181"/>
      <c r="K419" s="178"/>
      <c r="L419" s="179"/>
      <c r="M419" s="176"/>
      <c r="N419" s="177"/>
      <c r="O419" s="57"/>
      <c r="T419" s="66"/>
      <c r="U419" s="66"/>
      <c r="V419" s="66"/>
      <c r="W419" s="66"/>
      <c r="X419" s="66"/>
      <c r="Z419" s="87"/>
    </row>
    <row r="420" spans="1:27" ht="20.100000000000001" customHeight="1" x14ac:dyDescent="0.2">
      <c r="A420" s="27"/>
      <c r="B420" s="27"/>
      <c r="C420" s="42"/>
      <c r="D420" s="87"/>
      <c r="E420" s="180" t="s">
        <v>286</v>
      </c>
      <c r="F420" s="180"/>
      <c r="G420" s="180"/>
      <c r="H420" s="180"/>
      <c r="I420" s="180"/>
      <c r="J420" s="181"/>
      <c r="K420" s="178"/>
      <c r="L420" s="179"/>
      <c r="M420" s="176"/>
      <c r="N420" s="177"/>
      <c r="O420" s="57"/>
      <c r="T420" s="66"/>
      <c r="U420" s="66"/>
      <c r="V420" s="66"/>
      <c r="W420" s="66"/>
      <c r="X420" s="66"/>
      <c r="Z420" s="87"/>
    </row>
    <row r="421" spans="1:27" ht="20.100000000000001" customHeight="1" x14ac:dyDescent="0.2">
      <c r="A421" s="27"/>
      <c r="B421" s="27"/>
      <c r="C421" s="42"/>
      <c r="D421" s="87"/>
      <c r="E421" s="180" t="s">
        <v>287</v>
      </c>
      <c r="F421" s="180"/>
      <c r="G421" s="180"/>
      <c r="H421" s="180"/>
      <c r="I421" s="180"/>
      <c r="J421" s="181"/>
      <c r="K421" s="178"/>
      <c r="L421" s="179"/>
      <c r="M421" s="176"/>
      <c r="N421" s="177"/>
      <c r="O421" s="57"/>
      <c r="T421" s="66"/>
      <c r="U421" s="66"/>
      <c r="V421" s="66"/>
      <c r="W421" s="66"/>
      <c r="X421" s="66"/>
      <c r="Z421" s="87"/>
    </row>
    <row r="422" spans="1:27" ht="20.100000000000001" customHeight="1" x14ac:dyDescent="0.2">
      <c r="A422" s="27"/>
      <c r="B422" s="27"/>
      <c r="C422" s="42"/>
      <c r="D422" s="87"/>
      <c r="E422" s="180" t="s">
        <v>288</v>
      </c>
      <c r="F422" s="180"/>
      <c r="G422" s="180"/>
      <c r="H422" s="180"/>
      <c r="I422" s="180"/>
      <c r="J422" s="181"/>
      <c r="K422" s="178"/>
      <c r="L422" s="179"/>
      <c r="M422" s="176"/>
      <c r="N422" s="177"/>
      <c r="O422" s="57"/>
      <c r="T422" s="66"/>
      <c r="U422" s="66"/>
      <c r="V422" s="66"/>
      <c r="W422" s="66"/>
      <c r="X422" s="66"/>
      <c r="Z422" s="87"/>
    </row>
    <row r="423" spans="1:27" ht="20.100000000000001" customHeight="1" x14ac:dyDescent="0.2">
      <c r="A423" s="27"/>
      <c r="B423" s="27"/>
      <c r="C423" s="42"/>
      <c r="D423" s="87"/>
      <c r="E423" s="180" t="s">
        <v>289</v>
      </c>
      <c r="F423" s="180"/>
      <c r="G423" s="180"/>
      <c r="H423" s="180"/>
      <c r="I423" s="180"/>
      <c r="J423" s="181"/>
      <c r="K423" s="178"/>
      <c r="L423" s="179"/>
      <c r="M423" s="176"/>
      <c r="N423" s="177"/>
      <c r="O423" s="57"/>
      <c r="T423" s="66"/>
      <c r="U423" s="66"/>
      <c r="V423" s="66"/>
      <c r="W423" s="66"/>
      <c r="X423" s="66"/>
      <c r="Z423" s="87"/>
    </row>
    <row r="424" spans="1:27" ht="20.100000000000001" customHeight="1" x14ac:dyDescent="0.2">
      <c r="A424" s="27"/>
      <c r="B424" s="27"/>
      <c r="C424" s="42"/>
      <c r="D424" s="87"/>
      <c r="E424" s="180" t="s">
        <v>290</v>
      </c>
      <c r="F424" s="180"/>
      <c r="G424" s="180"/>
      <c r="H424" s="180"/>
      <c r="I424" s="180"/>
      <c r="J424" s="181"/>
      <c r="K424" s="178"/>
      <c r="L424" s="179"/>
      <c r="M424" s="176"/>
      <c r="N424" s="177"/>
      <c r="O424" s="57"/>
      <c r="T424" s="66"/>
      <c r="U424" s="66"/>
      <c r="V424" s="66"/>
      <c r="W424" s="66"/>
      <c r="X424" s="66"/>
      <c r="Z424" s="87"/>
    </row>
    <row r="425" spans="1:27" ht="20.100000000000001" customHeight="1" x14ac:dyDescent="0.2">
      <c r="A425" s="27"/>
      <c r="B425" s="27"/>
      <c r="C425" s="42"/>
      <c r="D425" s="87"/>
      <c r="E425" s="180" t="s">
        <v>291</v>
      </c>
      <c r="F425" s="180"/>
      <c r="G425" s="180"/>
      <c r="H425" s="180"/>
      <c r="I425" s="180"/>
      <c r="J425" s="181"/>
      <c r="K425" s="178"/>
      <c r="L425" s="179"/>
      <c r="M425" s="176"/>
      <c r="N425" s="177"/>
      <c r="O425" s="57"/>
      <c r="T425" s="66"/>
      <c r="U425" s="66"/>
      <c r="V425" s="66"/>
      <c r="W425" s="66"/>
      <c r="X425" s="66"/>
      <c r="Z425" s="87"/>
    </row>
    <row r="426" spans="1:27" ht="20.100000000000001" customHeight="1" x14ac:dyDescent="0.2">
      <c r="A426" s="27"/>
      <c r="B426" s="27"/>
      <c r="C426" s="42"/>
      <c r="D426" s="87"/>
      <c r="E426" s="376" t="s">
        <v>292</v>
      </c>
      <c r="F426" s="376"/>
      <c r="G426" s="376"/>
      <c r="H426" s="376"/>
      <c r="I426" s="376"/>
      <c r="J426" s="377"/>
      <c r="K426" s="292"/>
      <c r="L426" s="293"/>
      <c r="M426" s="287"/>
      <c r="N426" s="288"/>
      <c r="O426" s="57"/>
      <c r="T426" s="66"/>
      <c r="U426" s="66"/>
      <c r="V426" s="66"/>
      <c r="W426" s="66"/>
      <c r="X426" s="66"/>
      <c r="Z426" s="87"/>
    </row>
    <row r="427" spans="1:27" s="46" customFormat="1" ht="20.100000000000001" customHeight="1" x14ac:dyDescent="0.2">
      <c r="C427" s="49"/>
      <c r="E427" s="40"/>
      <c r="F427" s="40"/>
      <c r="G427" s="40"/>
      <c r="H427" s="40"/>
      <c r="I427" s="40"/>
      <c r="J427" s="40"/>
      <c r="M427" s="40"/>
      <c r="Z427" s="45"/>
    </row>
    <row r="428" spans="1:27" ht="20.100000000000001" customHeight="1" x14ac:dyDescent="0.2">
      <c r="A428" s="27"/>
      <c r="B428" s="27"/>
      <c r="C428" s="38"/>
      <c r="D428" s="43">
        <v>2</v>
      </c>
      <c r="E428" s="132" t="s">
        <v>4</v>
      </c>
      <c r="F428" s="132"/>
      <c r="G428" s="132"/>
      <c r="I428" s="142"/>
      <c r="J428" s="112"/>
      <c r="K428" s="112"/>
      <c r="L428" s="112"/>
      <c r="M428" s="112"/>
      <c r="N428" s="112"/>
      <c r="O428" s="112"/>
      <c r="P428" s="112"/>
      <c r="Q428" s="112"/>
      <c r="R428" s="112"/>
      <c r="S428" s="112"/>
      <c r="T428" s="112"/>
      <c r="U428" s="112"/>
      <c r="V428" s="112"/>
      <c r="W428" s="112"/>
      <c r="X428" s="112"/>
      <c r="Y428" s="112"/>
      <c r="Z428" s="143"/>
      <c r="AA428" s="112"/>
    </row>
    <row r="429" spans="1:27" ht="20.100000000000001" customHeight="1" x14ac:dyDescent="0.2">
      <c r="A429" s="27"/>
      <c r="B429" s="27"/>
      <c r="C429" s="38"/>
      <c r="D429" s="144"/>
      <c r="E429" s="86" t="s">
        <v>245</v>
      </c>
      <c r="F429" s="66"/>
      <c r="G429" s="66"/>
      <c r="H429" s="66"/>
      <c r="I429" s="66"/>
      <c r="J429" s="66"/>
      <c r="K429" s="66"/>
      <c r="L429" s="66"/>
      <c r="M429" s="66"/>
      <c r="N429" s="66"/>
      <c r="O429" s="66"/>
      <c r="P429" s="66"/>
      <c r="Q429" s="66"/>
      <c r="R429" s="66"/>
      <c r="S429" s="66"/>
      <c r="T429" s="66"/>
      <c r="U429" s="66"/>
      <c r="V429" s="66"/>
      <c r="W429" s="66"/>
      <c r="X429" s="66"/>
      <c r="Y429" s="66"/>
      <c r="Z429" s="51"/>
      <c r="AA429" s="46"/>
    </row>
    <row r="430" spans="1:27" ht="30" customHeight="1" x14ac:dyDescent="0.2">
      <c r="A430" s="27"/>
      <c r="B430" s="27"/>
      <c r="C430" s="38"/>
      <c r="D430" s="87"/>
      <c r="E430" s="312" t="s">
        <v>5</v>
      </c>
      <c r="F430" s="313"/>
      <c r="G430" s="313"/>
      <c r="H430" s="313"/>
      <c r="I430" s="324" t="s">
        <v>16</v>
      </c>
      <c r="J430" s="325"/>
      <c r="K430" s="325"/>
      <c r="L430" s="325"/>
      <c r="M430" s="326"/>
      <c r="N430" s="330" t="str">
        <f>"登録年月日
"&amp;日付例</f>
        <v>登録年月日
例)2024/4/1、R6/4/1</v>
      </c>
      <c r="O430" s="330"/>
      <c r="P430" s="330"/>
      <c r="Q430" s="330"/>
      <c r="R430" s="331"/>
      <c r="Z430" s="87"/>
      <c r="AA430" s="46"/>
    </row>
    <row r="431" spans="1:27" ht="20.100000000000001" customHeight="1" x14ac:dyDescent="0.2">
      <c r="A431" s="27"/>
      <c r="B431" s="27"/>
      <c r="C431" s="38"/>
      <c r="D431" s="87"/>
      <c r="E431" s="314" t="s">
        <v>6</v>
      </c>
      <c r="F431" s="315"/>
      <c r="G431" s="315"/>
      <c r="H431" s="315"/>
      <c r="I431" s="327"/>
      <c r="J431" s="328"/>
      <c r="K431" s="328"/>
      <c r="L431" s="328"/>
      <c r="M431" s="329"/>
      <c r="N431" s="332"/>
      <c r="O431" s="333"/>
      <c r="P431" s="333"/>
      <c r="Q431" s="333"/>
      <c r="R431" s="334"/>
      <c r="Z431" s="87"/>
      <c r="AA431" s="46"/>
    </row>
    <row r="432" spans="1:27" ht="20.100000000000001" customHeight="1" x14ac:dyDescent="0.2">
      <c r="A432" s="27"/>
      <c r="B432" s="27"/>
      <c r="C432" s="38"/>
      <c r="D432" s="87"/>
      <c r="E432" s="308" t="s">
        <v>8</v>
      </c>
      <c r="F432" s="309"/>
      <c r="G432" s="309"/>
      <c r="H432" s="309"/>
      <c r="I432" s="282"/>
      <c r="J432" s="283"/>
      <c r="K432" s="283"/>
      <c r="L432" s="283"/>
      <c r="M432" s="284"/>
      <c r="N432" s="289"/>
      <c r="O432" s="290"/>
      <c r="P432" s="290"/>
      <c r="Q432" s="290"/>
      <c r="R432" s="291"/>
      <c r="Z432" s="87"/>
      <c r="AA432" s="46"/>
    </row>
    <row r="433" spans="1:27" ht="20.100000000000001" customHeight="1" x14ac:dyDescent="0.2">
      <c r="A433" s="27"/>
      <c r="B433" s="27"/>
      <c r="C433" s="38"/>
      <c r="D433" s="87"/>
      <c r="E433" s="308" t="s">
        <v>7</v>
      </c>
      <c r="F433" s="309"/>
      <c r="G433" s="309"/>
      <c r="H433" s="309"/>
      <c r="I433" s="282"/>
      <c r="J433" s="283"/>
      <c r="K433" s="283"/>
      <c r="L433" s="283"/>
      <c r="M433" s="284"/>
      <c r="N433" s="289"/>
      <c r="O433" s="290"/>
      <c r="P433" s="290"/>
      <c r="Q433" s="290"/>
      <c r="R433" s="291"/>
      <c r="Z433" s="87"/>
      <c r="AA433" s="46"/>
    </row>
    <row r="434" spans="1:27" ht="20.100000000000001" customHeight="1" x14ac:dyDescent="0.2">
      <c r="A434" s="27"/>
      <c r="B434" s="27"/>
      <c r="C434" s="38"/>
      <c r="D434" s="87"/>
      <c r="E434" s="308" t="s">
        <v>9</v>
      </c>
      <c r="F434" s="309"/>
      <c r="G434" s="309"/>
      <c r="H434" s="309"/>
      <c r="I434" s="282"/>
      <c r="J434" s="283"/>
      <c r="K434" s="283"/>
      <c r="L434" s="283"/>
      <c r="M434" s="284"/>
      <c r="N434" s="289"/>
      <c r="O434" s="290"/>
      <c r="P434" s="290"/>
      <c r="Q434" s="290"/>
      <c r="R434" s="291"/>
      <c r="Z434" s="87"/>
      <c r="AA434" s="46"/>
    </row>
    <row r="435" spans="1:27" ht="20.100000000000001" customHeight="1" x14ac:dyDescent="0.2">
      <c r="A435" s="27"/>
      <c r="B435" s="27"/>
      <c r="C435" s="38"/>
      <c r="D435" s="87"/>
      <c r="E435" s="308" t="s">
        <v>10</v>
      </c>
      <c r="F435" s="309"/>
      <c r="G435" s="309"/>
      <c r="H435" s="309"/>
      <c r="I435" s="282"/>
      <c r="J435" s="283"/>
      <c r="K435" s="283"/>
      <c r="L435" s="283"/>
      <c r="M435" s="284"/>
      <c r="N435" s="289"/>
      <c r="O435" s="290"/>
      <c r="P435" s="290"/>
      <c r="Q435" s="290"/>
      <c r="R435" s="291"/>
      <c r="Z435" s="87"/>
      <c r="AA435" s="46"/>
    </row>
    <row r="436" spans="1:27" ht="20.100000000000001" customHeight="1" x14ac:dyDescent="0.2">
      <c r="A436" s="27"/>
      <c r="B436" s="27"/>
      <c r="C436" s="38"/>
      <c r="D436" s="87"/>
      <c r="E436" s="308" t="s">
        <v>76</v>
      </c>
      <c r="F436" s="309"/>
      <c r="G436" s="309"/>
      <c r="H436" s="309"/>
      <c r="I436" s="282"/>
      <c r="J436" s="283"/>
      <c r="K436" s="283"/>
      <c r="L436" s="283"/>
      <c r="M436" s="284"/>
      <c r="N436" s="289"/>
      <c r="O436" s="290"/>
      <c r="P436" s="290"/>
      <c r="Q436" s="290"/>
      <c r="R436" s="291"/>
      <c r="Z436" s="87"/>
      <c r="AA436" s="46"/>
    </row>
    <row r="437" spans="1:27" ht="20.100000000000001" customHeight="1" x14ac:dyDescent="0.2">
      <c r="A437" s="27"/>
      <c r="B437" s="27"/>
      <c r="C437" s="38"/>
      <c r="D437" s="87"/>
      <c r="E437" s="308" t="s">
        <v>12</v>
      </c>
      <c r="F437" s="309"/>
      <c r="G437" s="309"/>
      <c r="H437" s="309"/>
      <c r="I437" s="282"/>
      <c r="J437" s="283"/>
      <c r="K437" s="283"/>
      <c r="L437" s="283"/>
      <c r="M437" s="284"/>
      <c r="N437" s="289"/>
      <c r="O437" s="290"/>
      <c r="P437" s="290"/>
      <c r="Q437" s="290"/>
      <c r="R437" s="291"/>
      <c r="Z437" s="87"/>
      <c r="AA437" s="46"/>
    </row>
    <row r="438" spans="1:27" ht="20.100000000000001" customHeight="1" x14ac:dyDescent="0.2">
      <c r="A438" s="27"/>
      <c r="B438" s="27"/>
      <c r="C438" s="38"/>
      <c r="D438" s="87"/>
      <c r="E438" s="308" t="s">
        <v>77</v>
      </c>
      <c r="F438" s="309"/>
      <c r="G438" s="309"/>
      <c r="H438" s="309"/>
      <c r="I438" s="282"/>
      <c r="J438" s="283"/>
      <c r="K438" s="283"/>
      <c r="L438" s="283"/>
      <c r="M438" s="284"/>
      <c r="N438" s="289"/>
      <c r="O438" s="290"/>
      <c r="P438" s="290"/>
      <c r="Q438" s="290"/>
      <c r="R438" s="291"/>
      <c r="Z438" s="87"/>
      <c r="AA438" s="46"/>
    </row>
    <row r="439" spans="1:27" ht="20.100000000000001" customHeight="1" x14ac:dyDescent="0.2">
      <c r="A439" s="27"/>
      <c r="B439" s="27"/>
      <c r="C439" s="38"/>
      <c r="D439" s="87"/>
      <c r="E439" s="310" t="s">
        <v>78</v>
      </c>
      <c r="F439" s="311"/>
      <c r="G439" s="311"/>
      <c r="H439" s="311"/>
      <c r="I439" s="282"/>
      <c r="J439" s="283"/>
      <c r="K439" s="283"/>
      <c r="L439" s="283"/>
      <c r="M439" s="284"/>
      <c r="N439" s="289"/>
      <c r="O439" s="290"/>
      <c r="P439" s="290"/>
      <c r="Q439" s="290"/>
      <c r="R439" s="291"/>
      <c r="Z439" s="87"/>
      <c r="AA439" s="46"/>
    </row>
    <row r="440" spans="1:27" ht="20.100000000000001" customHeight="1" x14ac:dyDescent="0.2">
      <c r="A440" s="27"/>
      <c r="B440" s="27"/>
      <c r="C440" s="38"/>
      <c r="D440" s="87"/>
      <c r="E440" s="279"/>
      <c r="F440" s="280"/>
      <c r="G440" s="280"/>
      <c r="H440" s="281"/>
      <c r="I440" s="282"/>
      <c r="J440" s="283"/>
      <c r="K440" s="283"/>
      <c r="L440" s="283"/>
      <c r="M440" s="284"/>
      <c r="N440" s="289"/>
      <c r="O440" s="290"/>
      <c r="P440" s="290"/>
      <c r="Q440" s="290"/>
      <c r="R440" s="291"/>
      <c r="Z440" s="87"/>
      <c r="AA440" s="46"/>
    </row>
    <row r="441" spans="1:27" ht="20.100000000000001" customHeight="1" x14ac:dyDescent="0.2">
      <c r="A441" s="27"/>
      <c r="B441" s="27"/>
      <c r="C441" s="38"/>
      <c r="D441" s="87"/>
      <c r="E441" s="279"/>
      <c r="F441" s="280"/>
      <c r="G441" s="280"/>
      <c r="H441" s="281"/>
      <c r="I441" s="282"/>
      <c r="J441" s="283"/>
      <c r="K441" s="283"/>
      <c r="L441" s="283"/>
      <c r="M441" s="284"/>
      <c r="N441" s="289"/>
      <c r="O441" s="290"/>
      <c r="P441" s="290"/>
      <c r="Q441" s="290"/>
      <c r="R441" s="291"/>
      <c r="Z441" s="87"/>
      <c r="AA441" s="46"/>
    </row>
    <row r="442" spans="1:27" ht="20.100000000000001" customHeight="1" x14ac:dyDescent="0.2">
      <c r="A442" s="27"/>
      <c r="B442" s="27"/>
      <c r="C442" s="38"/>
      <c r="D442" s="87"/>
      <c r="E442" s="305"/>
      <c r="F442" s="306"/>
      <c r="G442" s="306"/>
      <c r="H442" s="307"/>
      <c r="I442" s="321"/>
      <c r="J442" s="322"/>
      <c r="K442" s="322"/>
      <c r="L442" s="322"/>
      <c r="M442" s="323"/>
      <c r="N442" s="318"/>
      <c r="O442" s="319"/>
      <c r="P442" s="319"/>
      <c r="Q442" s="319"/>
      <c r="R442" s="320"/>
      <c r="Z442" s="87"/>
      <c r="AA442" s="46"/>
    </row>
    <row r="443" spans="1:27" ht="20.100000000000001" customHeight="1" x14ac:dyDescent="0.2">
      <c r="A443" s="27"/>
      <c r="B443" s="27"/>
      <c r="C443" s="38"/>
      <c r="Z443" s="87"/>
      <c r="AA443" s="46"/>
    </row>
    <row r="444" spans="1:27" ht="20.100000000000001" customHeight="1" x14ac:dyDescent="0.2">
      <c r="A444" s="27"/>
      <c r="B444" s="27"/>
      <c r="C444" s="60"/>
      <c r="D444" s="61"/>
      <c r="E444" s="61"/>
      <c r="F444" s="61"/>
      <c r="G444" s="61"/>
      <c r="H444" s="61"/>
      <c r="I444" s="61"/>
      <c r="J444" s="61"/>
      <c r="K444" s="61"/>
      <c r="L444" s="61"/>
      <c r="M444" s="61"/>
      <c r="N444" s="61"/>
      <c r="O444" s="62"/>
      <c r="P444" s="62"/>
      <c r="Q444" s="62"/>
      <c r="R444" s="63"/>
      <c r="S444" s="62"/>
      <c r="T444" s="145"/>
      <c r="U444" s="145"/>
      <c r="V444" s="145"/>
      <c r="W444" s="145"/>
      <c r="X444" s="145"/>
      <c r="Y444" s="62"/>
      <c r="Z444" s="64"/>
    </row>
    <row r="445" spans="1:27" ht="20.100000000000001" customHeight="1" x14ac:dyDescent="0.2">
      <c r="A445" s="27"/>
      <c r="B445" s="27"/>
      <c r="C445" s="46"/>
      <c r="D445" s="46"/>
      <c r="E445" s="46"/>
      <c r="F445" s="46"/>
      <c r="G445" s="46"/>
      <c r="H445" s="46"/>
      <c r="I445" s="46"/>
      <c r="J445" s="66"/>
      <c r="K445" s="66"/>
      <c r="L445" s="66"/>
      <c r="M445" s="66"/>
      <c r="N445" s="66"/>
      <c r="O445" s="66"/>
      <c r="P445" s="66"/>
      <c r="Q445" s="66"/>
      <c r="R445" s="66"/>
      <c r="S445" s="66"/>
      <c r="T445" s="66"/>
      <c r="U445" s="66"/>
      <c r="V445" s="66"/>
      <c r="W445" s="66"/>
      <c r="X445" s="66"/>
      <c r="Y445" s="66"/>
      <c r="Z445" s="46"/>
    </row>
    <row r="446" spans="1:27" ht="20.100000000000001" customHeight="1" x14ac:dyDescent="0.2">
      <c r="A446" s="27"/>
      <c r="B446" s="27"/>
      <c r="C446" s="46"/>
      <c r="D446" s="46"/>
      <c r="E446" s="46"/>
      <c r="F446" s="46"/>
      <c r="G446" s="46"/>
      <c r="H446" s="46"/>
      <c r="I446" s="146"/>
      <c r="J446" s="69"/>
      <c r="K446" s="69"/>
      <c r="L446" s="69"/>
      <c r="M446" s="69"/>
      <c r="N446" s="69"/>
      <c r="O446" s="69"/>
      <c r="P446" s="69"/>
      <c r="Q446" s="69"/>
      <c r="R446" s="69"/>
      <c r="S446" s="69"/>
    </row>
    <row r="447" spans="1:27" ht="20.100000000000001" customHeight="1" x14ac:dyDescent="0.2">
      <c r="A447" s="27"/>
      <c r="B447" s="27"/>
      <c r="C447" s="243" t="s">
        <v>255</v>
      </c>
      <c r="D447" s="244"/>
      <c r="E447" s="244"/>
      <c r="F447" s="244"/>
      <c r="G447" s="244"/>
      <c r="H447" s="245"/>
      <c r="I447" s="67"/>
      <c r="S447" s="93"/>
      <c r="T447" s="93"/>
      <c r="U447" s="93"/>
      <c r="V447" s="93"/>
      <c r="W447" s="93"/>
      <c r="X447" s="93"/>
      <c r="Y447" s="93"/>
      <c r="Z447" s="93"/>
    </row>
    <row r="448" spans="1:27" ht="20.100000000000001" customHeight="1" x14ac:dyDescent="0.2">
      <c r="A448" s="27"/>
      <c r="B448" s="129"/>
      <c r="C448" s="38"/>
      <c r="D448" s="39"/>
      <c r="E448" s="39"/>
      <c r="F448" s="39"/>
      <c r="G448" s="39"/>
      <c r="H448" s="39"/>
      <c r="I448" s="80"/>
      <c r="J448" s="40"/>
      <c r="K448" s="40"/>
      <c r="L448" s="40"/>
      <c r="M448" s="40"/>
      <c r="N448" s="40"/>
      <c r="O448" s="40"/>
      <c r="P448" s="40"/>
      <c r="Q448" s="40"/>
      <c r="R448" s="40"/>
      <c r="S448" s="46"/>
      <c r="Z448" s="147"/>
    </row>
    <row r="449" spans="1:26" ht="20.100000000000001" customHeight="1" x14ac:dyDescent="0.2">
      <c r="A449" s="27">
        <f>IFERROR(IF(SUM(役員情報入力シート!$A9:$A58)&lt;&gt;0,1001,0),3)</f>
        <v>1001</v>
      </c>
      <c r="B449" s="170"/>
      <c r="C449" s="42"/>
      <c r="D449" s="86" t="s">
        <v>256</v>
      </c>
      <c r="E449" s="46"/>
      <c r="F449" s="46"/>
      <c r="G449" s="46"/>
      <c r="H449" s="46"/>
      <c r="I449" s="148"/>
      <c r="J449" s="69"/>
      <c r="K449" s="69"/>
      <c r="L449" s="69"/>
      <c r="M449" s="69"/>
      <c r="N449" s="69"/>
      <c r="O449" s="69"/>
      <c r="P449" s="69"/>
      <c r="Q449" s="69"/>
      <c r="R449" s="69"/>
      <c r="S449" s="69"/>
      <c r="Z449" s="87"/>
    </row>
    <row r="450" spans="1:26" ht="20.100000000000001" customHeight="1" x14ac:dyDescent="0.2">
      <c r="A450" s="27"/>
      <c r="B450" s="27"/>
      <c r="C450" s="60"/>
      <c r="D450" s="61"/>
      <c r="E450" s="61"/>
      <c r="F450" s="61"/>
      <c r="G450" s="61"/>
      <c r="H450" s="61"/>
      <c r="I450" s="149"/>
      <c r="J450" s="150"/>
      <c r="K450" s="150"/>
      <c r="L450" s="150"/>
      <c r="M450" s="150"/>
      <c r="N450" s="150"/>
      <c r="O450" s="150"/>
      <c r="P450" s="150"/>
      <c r="Q450" s="150"/>
      <c r="R450" s="150"/>
      <c r="S450" s="150"/>
      <c r="T450" s="93"/>
      <c r="U450" s="93"/>
      <c r="V450" s="93"/>
      <c r="W450" s="93"/>
      <c r="X450" s="93"/>
      <c r="Y450" s="93"/>
      <c r="Z450" s="151"/>
    </row>
    <row r="451" spans="1:26" ht="15" customHeight="1" x14ac:dyDescent="0.2">
      <c r="A451" s="27"/>
      <c r="B451" s="27"/>
      <c r="C451" s="46"/>
      <c r="D451" s="46"/>
      <c r="E451" s="46"/>
      <c r="F451" s="46"/>
      <c r="G451" s="46"/>
      <c r="H451" s="46"/>
      <c r="I451" s="146"/>
      <c r="J451" s="69"/>
      <c r="K451" s="69"/>
      <c r="L451" s="69"/>
      <c r="M451" s="69"/>
      <c r="N451" s="69"/>
      <c r="O451" s="69"/>
      <c r="P451" s="69"/>
      <c r="Q451" s="69"/>
      <c r="R451" s="69"/>
      <c r="S451" s="69"/>
    </row>
  </sheetData>
  <sheetProtection algorithmName="SHA-512" hashValue="sLxdged6Xv9bqsjpYwGPtRP1O8mK93gAxpDwKzbO3714pyfOvA+QlZjyWmQCWdsx6Mi4xgnVH4MJtyJjkwPMjA==" saltValue="BTTrTcKZjbNkEBUq4tOLxw==" spinCount="100000" sheet="1" objects="1" scenarios="1"/>
  <dataConsolidate/>
  <mergeCells count="624">
    <mergeCell ref="E424:J424"/>
    <mergeCell ref="E426:J426"/>
    <mergeCell ref="G378:G382"/>
    <mergeCell ref="E415:J415"/>
    <mergeCell ref="E416:J416"/>
    <mergeCell ref="E417:J417"/>
    <mergeCell ref="E418:J418"/>
    <mergeCell ref="E419:J419"/>
    <mergeCell ref="E420:J420"/>
    <mergeCell ref="E421:J421"/>
    <mergeCell ref="E422:J422"/>
    <mergeCell ref="F394:J394"/>
    <mergeCell ref="F395:J395"/>
    <mergeCell ref="E383:E403"/>
    <mergeCell ref="E414:J414"/>
    <mergeCell ref="E425:J425"/>
    <mergeCell ref="F405:J405"/>
    <mergeCell ref="F406:J406"/>
    <mergeCell ref="F410:J410"/>
    <mergeCell ref="F411:J411"/>
    <mergeCell ref="F407:J407"/>
    <mergeCell ref="F408:J408"/>
    <mergeCell ref="F409:J409"/>
    <mergeCell ref="E412:J412"/>
    <mergeCell ref="M392:N392"/>
    <mergeCell ref="M393:N393"/>
    <mergeCell ref="K381:L381"/>
    <mergeCell ref="K382:L382"/>
    <mergeCell ref="M375:N375"/>
    <mergeCell ref="M376:N376"/>
    <mergeCell ref="M386:N386"/>
    <mergeCell ref="M387:N387"/>
    <mergeCell ref="M388:N388"/>
    <mergeCell ref="K384:L384"/>
    <mergeCell ref="K390:L390"/>
    <mergeCell ref="K391:L391"/>
    <mergeCell ref="K392:L392"/>
    <mergeCell ref="K389:L389"/>
    <mergeCell ref="K388:L388"/>
    <mergeCell ref="M377:N377"/>
    <mergeCell ref="M383:N383"/>
    <mergeCell ref="M384:N384"/>
    <mergeCell ref="M385:N385"/>
    <mergeCell ref="K378:L378"/>
    <mergeCell ref="K379:L379"/>
    <mergeCell ref="K380:L380"/>
    <mergeCell ref="K375:L375"/>
    <mergeCell ref="K377:L377"/>
    <mergeCell ref="E423:J423"/>
    <mergeCell ref="M406:N406"/>
    <mergeCell ref="M407:N407"/>
    <mergeCell ref="M408:N408"/>
    <mergeCell ref="M409:N409"/>
    <mergeCell ref="M410:N410"/>
    <mergeCell ref="K408:L408"/>
    <mergeCell ref="K410:L410"/>
    <mergeCell ref="K409:L409"/>
    <mergeCell ref="M412:N412"/>
    <mergeCell ref="M413:N413"/>
    <mergeCell ref="K412:L412"/>
    <mergeCell ref="K413:L413"/>
    <mergeCell ref="C191:H191"/>
    <mergeCell ref="Q200:R200"/>
    <mergeCell ref="E181:H181"/>
    <mergeCell ref="I184:M184"/>
    <mergeCell ref="I178:M178"/>
    <mergeCell ref="I197:M197"/>
    <mergeCell ref="I198:M198"/>
    <mergeCell ref="Q197:R197"/>
    <mergeCell ref="D194:H194"/>
    <mergeCell ref="E182:H182"/>
    <mergeCell ref="E183:H183"/>
    <mergeCell ref="E184:H184"/>
    <mergeCell ref="I200:M200"/>
    <mergeCell ref="Q194:T194"/>
    <mergeCell ref="S195:T195"/>
    <mergeCell ref="I194:M194"/>
    <mergeCell ref="Q195:R195"/>
    <mergeCell ref="Q196:R196"/>
    <mergeCell ref="I196:M196"/>
    <mergeCell ref="I199:M199"/>
    <mergeCell ref="I181:M181"/>
    <mergeCell ref="I182:M182"/>
    <mergeCell ref="D197:H197"/>
    <mergeCell ref="D198:H198"/>
    <mergeCell ref="E348:Q348"/>
    <mergeCell ref="S348:T348"/>
    <mergeCell ref="E349:Q349"/>
    <mergeCell ref="S349:T349"/>
    <mergeCell ref="S260:T260"/>
    <mergeCell ref="E342:Q342"/>
    <mergeCell ref="S342:T342"/>
    <mergeCell ref="E343:Q343"/>
    <mergeCell ref="S343:T343"/>
    <mergeCell ref="E344:Q344"/>
    <mergeCell ref="F260:Q260"/>
    <mergeCell ref="S271:T271"/>
    <mergeCell ref="S280:T280"/>
    <mergeCell ref="S281:T281"/>
    <mergeCell ref="S282:T282"/>
    <mergeCell ref="S269:T269"/>
    <mergeCell ref="S270:T270"/>
    <mergeCell ref="S293:T293"/>
    <mergeCell ref="S294:T294"/>
    <mergeCell ref="S295:T295"/>
    <mergeCell ref="S277:T277"/>
    <mergeCell ref="S286:T286"/>
    <mergeCell ref="S287:T287"/>
    <mergeCell ref="S288:T288"/>
    <mergeCell ref="C447:H447"/>
    <mergeCell ref="F370:F382"/>
    <mergeCell ref="K411:L411"/>
    <mergeCell ref="K393:L393"/>
    <mergeCell ref="I433:M433"/>
    <mergeCell ref="E434:H434"/>
    <mergeCell ref="I435:M435"/>
    <mergeCell ref="I436:M436"/>
    <mergeCell ref="I437:M437"/>
    <mergeCell ref="I438:M438"/>
    <mergeCell ref="I439:M439"/>
    <mergeCell ref="F386:J386"/>
    <mergeCell ref="K421:L421"/>
    <mergeCell ref="K422:L422"/>
    <mergeCell ref="K423:L423"/>
    <mergeCell ref="K424:L424"/>
    <mergeCell ref="K425:L425"/>
    <mergeCell ref="K414:L414"/>
    <mergeCell ref="M400:N400"/>
    <mergeCell ref="M401:N401"/>
    <mergeCell ref="M402:N402"/>
    <mergeCell ref="K394:L394"/>
    <mergeCell ref="M403:N403"/>
    <mergeCell ref="K395:L395"/>
    <mergeCell ref="K396:L396"/>
    <mergeCell ref="K397:L397"/>
    <mergeCell ref="K398:L398"/>
    <mergeCell ref="K399:L399"/>
    <mergeCell ref="K400:L400"/>
    <mergeCell ref="K401:L401"/>
    <mergeCell ref="K402:L402"/>
    <mergeCell ref="M395:N395"/>
    <mergeCell ref="M411:N411"/>
    <mergeCell ref="K407:L407"/>
    <mergeCell ref="K403:L403"/>
    <mergeCell ref="M404:N404"/>
    <mergeCell ref="M405:N405"/>
    <mergeCell ref="N439:R439"/>
    <mergeCell ref="M426:N426"/>
    <mergeCell ref="K417:L417"/>
    <mergeCell ref="K418:L418"/>
    <mergeCell ref="K419:L419"/>
    <mergeCell ref="K420:L420"/>
    <mergeCell ref="M417:N417"/>
    <mergeCell ref="M418:N418"/>
    <mergeCell ref="M419:N419"/>
    <mergeCell ref="M420:N420"/>
    <mergeCell ref="M421:N421"/>
    <mergeCell ref="M422:N422"/>
    <mergeCell ref="M423:N423"/>
    <mergeCell ref="M424:N424"/>
    <mergeCell ref="M425:N425"/>
    <mergeCell ref="N440:R440"/>
    <mergeCell ref="N442:R442"/>
    <mergeCell ref="N438:R438"/>
    <mergeCell ref="M374:N374"/>
    <mergeCell ref="I440:M440"/>
    <mergeCell ref="I442:M442"/>
    <mergeCell ref="N433:R433"/>
    <mergeCell ref="I430:M430"/>
    <mergeCell ref="I431:M431"/>
    <mergeCell ref="I432:M432"/>
    <mergeCell ref="N430:R430"/>
    <mergeCell ref="N431:R431"/>
    <mergeCell ref="M389:N389"/>
    <mergeCell ref="M390:N390"/>
    <mergeCell ref="M391:N391"/>
    <mergeCell ref="N434:R434"/>
    <mergeCell ref="M414:N414"/>
    <mergeCell ref="M382:N382"/>
    <mergeCell ref="K415:L415"/>
    <mergeCell ref="K416:L416"/>
    <mergeCell ref="K426:L426"/>
    <mergeCell ref="M415:N415"/>
    <mergeCell ref="M416:N416"/>
    <mergeCell ref="N432:R432"/>
    <mergeCell ref="E442:H442"/>
    <mergeCell ref="E435:H435"/>
    <mergeCell ref="E436:H436"/>
    <mergeCell ref="E441:H441"/>
    <mergeCell ref="I441:M441"/>
    <mergeCell ref="F387:J387"/>
    <mergeCell ref="F388:J388"/>
    <mergeCell ref="F389:J389"/>
    <mergeCell ref="F390:J390"/>
    <mergeCell ref="F391:J391"/>
    <mergeCell ref="F392:J392"/>
    <mergeCell ref="F393:J393"/>
    <mergeCell ref="E433:H433"/>
    <mergeCell ref="E437:H437"/>
    <mergeCell ref="E438:H438"/>
    <mergeCell ref="E439:H439"/>
    <mergeCell ref="E430:H430"/>
    <mergeCell ref="E431:H431"/>
    <mergeCell ref="E432:H432"/>
    <mergeCell ref="K404:L404"/>
    <mergeCell ref="K405:L405"/>
    <mergeCell ref="K406:L406"/>
    <mergeCell ref="M394:N394"/>
    <mergeCell ref="N441:R441"/>
    <mergeCell ref="I169:Y169"/>
    <mergeCell ref="I163:Y163"/>
    <mergeCell ref="E440:H440"/>
    <mergeCell ref="I434:M434"/>
    <mergeCell ref="M366:N366"/>
    <mergeCell ref="M367:N367"/>
    <mergeCell ref="M368:N368"/>
    <mergeCell ref="M369:N369"/>
    <mergeCell ref="N435:R435"/>
    <mergeCell ref="N436:R436"/>
    <mergeCell ref="N437:R437"/>
    <mergeCell ref="K366:L366"/>
    <mergeCell ref="K367:L367"/>
    <mergeCell ref="K368:L368"/>
    <mergeCell ref="E369:E382"/>
    <mergeCell ref="M396:N396"/>
    <mergeCell ref="M397:N397"/>
    <mergeCell ref="M398:N398"/>
    <mergeCell ref="M399:N399"/>
    <mergeCell ref="F383:J383"/>
    <mergeCell ref="F384:J384"/>
    <mergeCell ref="F385:J385"/>
    <mergeCell ref="F366:J366"/>
    <mergeCell ref="F367:J367"/>
    <mergeCell ref="I87:Y87"/>
    <mergeCell ref="I34:M34"/>
    <mergeCell ref="I36:M36"/>
    <mergeCell ref="I112:Y112"/>
    <mergeCell ref="I114:Y114"/>
    <mergeCell ref="I116:Y116"/>
    <mergeCell ref="I118:M118"/>
    <mergeCell ref="I120:Y120"/>
    <mergeCell ref="I122:M122"/>
    <mergeCell ref="I24:Y24"/>
    <mergeCell ref="I26:Y26"/>
    <mergeCell ref="I28:Y28"/>
    <mergeCell ref="I30:Y30"/>
    <mergeCell ref="I32:Y32"/>
    <mergeCell ref="I79:Y79"/>
    <mergeCell ref="I81:Y81"/>
    <mergeCell ref="I83:M83"/>
    <mergeCell ref="I85:M85"/>
    <mergeCell ref="W1:Z1"/>
    <mergeCell ref="I124:M124"/>
    <mergeCell ref="I126:Y126"/>
    <mergeCell ref="U195:Y195"/>
    <mergeCell ref="S196:T196"/>
    <mergeCell ref="U196:Y196"/>
    <mergeCell ref="I195:M195"/>
    <mergeCell ref="Q199:R199"/>
    <mergeCell ref="S199:T199"/>
    <mergeCell ref="U199:Y199"/>
    <mergeCell ref="I165:M165"/>
    <mergeCell ref="I167:M167"/>
    <mergeCell ref="I183:M183"/>
    <mergeCell ref="I176:M176"/>
    <mergeCell ref="U194:Y194"/>
    <mergeCell ref="D111:Y111"/>
    <mergeCell ref="I38:Y38"/>
    <mergeCell ref="I40:M40"/>
    <mergeCell ref="C60:H60"/>
    <mergeCell ref="I63:M63"/>
    <mergeCell ref="I69:M69"/>
    <mergeCell ref="I71:Y71"/>
    <mergeCell ref="I73:Y73"/>
    <mergeCell ref="J74:Y74"/>
    <mergeCell ref="C150:H150"/>
    <mergeCell ref="I153:M153"/>
    <mergeCell ref="I155:Y155"/>
    <mergeCell ref="I157:Y157"/>
    <mergeCell ref="I159:M159"/>
    <mergeCell ref="C13:H13"/>
    <mergeCell ref="E15:H15"/>
    <mergeCell ref="J15:Y15"/>
    <mergeCell ref="S214:T214"/>
    <mergeCell ref="F211:Q211"/>
    <mergeCell ref="F212:Q212"/>
    <mergeCell ref="F213:Q213"/>
    <mergeCell ref="C205:H205"/>
    <mergeCell ref="D200:H200"/>
    <mergeCell ref="D195:H195"/>
    <mergeCell ref="D196:H196"/>
    <mergeCell ref="C109:H109"/>
    <mergeCell ref="I75:Y75"/>
    <mergeCell ref="J76:Y76"/>
    <mergeCell ref="I77:Y77"/>
    <mergeCell ref="C174:H174"/>
    <mergeCell ref="I161:M161"/>
    <mergeCell ref="I20:M20"/>
    <mergeCell ref="I22:Y22"/>
    <mergeCell ref="S215:T215"/>
    <mergeCell ref="S216:T216"/>
    <mergeCell ref="U200:Y200"/>
    <mergeCell ref="S197:T197"/>
    <mergeCell ref="S209:T209"/>
    <mergeCell ref="S210:T210"/>
    <mergeCell ref="S211:T211"/>
    <mergeCell ref="S212:T212"/>
    <mergeCell ref="S213:T213"/>
    <mergeCell ref="U197:Y197"/>
    <mergeCell ref="S198:T198"/>
    <mergeCell ref="U198:Y198"/>
    <mergeCell ref="S240:T240"/>
    <mergeCell ref="S241:T241"/>
    <mergeCell ref="E233:Q233"/>
    <mergeCell ref="E234:Q234"/>
    <mergeCell ref="E235:Q235"/>
    <mergeCell ref="S223:T223"/>
    <mergeCell ref="S224:T224"/>
    <mergeCell ref="E238:Q238"/>
    <mergeCell ref="E239:Q239"/>
    <mergeCell ref="E240:Q240"/>
    <mergeCell ref="S228:T228"/>
    <mergeCell ref="S227:T227"/>
    <mergeCell ref="E228:Q228"/>
    <mergeCell ref="E229:Q229"/>
    <mergeCell ref="E230:Q230"/>
    <mergeCell ref="E231:Q231"/>
    <mergeCell ref="E232:Q232"/>
    <mergeCell ref="E237:Q237"/>
    <mergeCell ref="S231:T231"/>
    <mergeCell ref="S232:T232"/>
    <mergeCell ref="S236:T236"/>
    <mergeCell ref="E355:Q355"/>
    <mergeCell ref="S229:T229"/>
    <mergeCell ref="S230:T230"/>
    <mergeCell ref="S233:T233"/>
    <mergeCell ref="S200:T200"/>
    <mergeCell ref="F216:Q216"/>
    <mergeCell ref="S217:T217"/>
    <mergeCell ref="S218:T218"/>
    <mergeCell ref="S219:T219"/>
    <mergeCell ref="S220:T220"/>
    <mergeCell ref="S221:T221"/>
    <mergeCell ref="S234:T234"/>
    <mergeCell ref="S235:T235"/>
    <mergeCell ref="S226:T226"/>
    <mergeCell ref="S237:T237"/>
    <mergeCell ref="S238:T238"/>
    <mergeCell ref="F251:Q251"/>
    <mergeCell ref="E209:E227"/>
    <mergeCell ref="S222:T222"/>
    <mergeCell ref="S225:T225"/>
    <mergeCell ref="F209:Q209"/>
    <mergeCell ref="F246:Q246"/>
    <mergeCell ref="F250:Q250"/>
    <mergeCell ref="S239:T239"/>
    <mergeCell ref="C361:H361"/>
    <mergeCell ref="F253:Q253"/>
    <mergeCell ref="F254:Q254"/>
    <mergeCell ref="F255:Q255"/>
    <mergeCell ref="M371:N371"/>
    <mergeCell ref="E353:Q353"/>
    <mergeCell ref="E262:Q262"/>
    <mergeCell ref="E263:Q263"/>
    <mergeCell ref="E264:Q264"/>
    <mergeCell ref="E265:Q265"/>
    <mergeCell ref="E266:Q266"/>
    <mergeCell ref="F256:Q256"/>
    <mergeCell ref="F257:Q257"/>
    <mergeCell ref="E261:Q261"/>
    <mergeCell ref="E267:Q267"/>
    <mergeCell ref="E268:Q268"/>
    <mergeCell ref="E269:Q269"/>
    <mergeCell ref="E270:Q270"/>
    <mergeCell ref="E271:Q271"/>
    <mergeCell ref="E273:Q273"/>
    <mergeCell ref="E274:Q274"/>
    <mergeCell ref="E275:Q275"/>
    <mergeCell ref="E276:Q276"/>
    <mergeCell ref="E354:Q354"/>
    <mergeCell ref="D199:H199"/>
    <mergeCell ref="F247:Q247"/>
    <mergeCell ref="F248:Q248"/>
    <mergeCell ref="F217:Q217"/>
    <mergeCell ref="F218:Q218"/>
    <mergeCell ref="F219:Q219"/>
    <mergeCell ref="F220:Q220"/>
    <mergeCell ref="F221:Q221"/>
    <mergeCell ref="F222:Q222"/>
    <mergeCell ref="F225:Q225"/>
    <mergeCell ref="F226:Q226"/>
    <mergeCell ref="E236:Q236"/>
    <mergeCell ref="F214:Q214"/>
    <mergeCell ref="F215:Q215"/>
    <mergeCell ref="Q198:R198"/>
    <mergeCell ref="M365:N365"/>
    <mergeCell ref="K365:L365"/>
    <mergeCell ref="E351:Q351"/>
    <mergeCell ref="E352:Q352"/>
    <mergeCell ref="S252:T252"/>
    <mergeCell ref="S253:T253"/>
    <mergeCell ref="S254:T254"/>
    <mergeCell ref="S255:T255"/>
    <mergeCell ref="S256:T256"/>
    <mergeCell ref="S305:T305"/>
    <mergeCell ref="S306:T306"/>
    <mergeCell ref="S307:T307"/>
    <mergeCell ref="S308:T308"/>
    <mergeCell ref="S309:T309"/>
    <mergeCell ref="S310:T310"/>
    <mergeCell ref="S311:T311"/>
    <mergeCell ref="S312:T312"/>
    <mergeCell ref="S313:T313"/>
    <mergeCell ref="S314:T314"/>
    <mergeCell ref="E278:Q278"/>
    <mergeCell ref="E279:Q279"/>
    <mergeCell ref="E280:Q280"/>
    <mergeCell ref="E281:Q281"/>
    <mergeCell ref="E282:Q282"/>
    <mergeCell ref="S353:T353"/>
    <mergeCell ref="S278:T278"/>
    <mergeCell ref="S279:T279"/>
    <mergeCell ref="F249:Q249"/>
    <mergeCell ref="S267:T267"/>
    <mergeCell ref="S268:T268"/>
    <mergeCell ref="S296:T296"/>
    <mergeCell ref="S297:T297"/>
    <mergeCell ref="S315:T315"/>
    <mergeCell ref="S298:T298"/>
    <mergeCell ref="S299:T299"/>
    <mergeCell ref="S300:T300"/>
    <mergeCell ref="S301:T301"/>
    <mergeCell ref="S302:T302"/>
    <mergeCell ref="S303:T303"/>
    <mergeCell ref="S304:T304"/>
    <mergeCell ref="E272:Q272"/>
    <mergeCell ref="F258:Q258"/>
    <mergeCell ref="F259:Q259"/>
    <mergeCell ref="E346:Q346"/>
    <mergeCell ref="S346:T346"/>
    <mergeCell ref="E347:Q347"/>
    <mergeCell ref="S347:T347"/>
    <mergeCell ref="S249:T249"/>
    <mergeCell ref="S250:T250"/>
    <mergeCell ref="S251:T251"/>
    <mergeCell ref="S261:T261"/>
    <mergeCell ref="S262:T262"/>
    <mergeCell ref="S266:T266"/>
    <mergeCell ref="S242:T242"/>
    <mergeCell ref="S243:T243"/>
    <mergeCell ref="E241:Q241"/>
    <mergeCell ref="E242:Q242"/>
    <mergeCell ref="E243:Q243"/>
    <mergeCell ref="F244:Q244"/>
    <mergeCell ref="F245:Q245"/>
    <mergeCell ref="F252:Q252"/>
    <mergeCell ref="S289:T289"/>
    <mergeCell ref="S290:T290"/>
    <mergeCell ref="S291:T291"/>
    <mergeCell ref="M381:N381"/>
    <mergeCell ref="K383:L383"/>
    <mergeCell ref="S208:T208"/>
    <mergeCell ref="F210:Q210"/>
    <mergeCell ref="S272:T272"/>
    <mergeCell ref="S273:T273"/>
    <mergeCell ref="S274:T274"/>
    <mergeCell ref="S275:T275"/>
    <mergeCell ref="S257:T257"/>
    <mergeCell ref="S276:T276"/>
    <mergeCell ref="S244:T244"/>
    <mergeCell ref="S245:T245"/>
    <mergeCell ref="S263:T263"/>
    <mergeCell ref="S264:T264"/>
    <mergeCell ref="S265:T265"/>
    <mergeCell ref="S246:T246"/>
    <mergeCell ref="S247:T247"/>
    <mergeCell ref="S248:T248"/>
    <mergeCell ref="S354:T354"/>
    <mergeCell ref="S352:T352"/>
    <mergeCell ref="S351:T351"/>
    <mergeCell ref="E300:Q300"/>
    <mergeCell ref="E301:Q301"/>
    <mergeCell ref="E302:Q302"/>
    <mergeCell ref="E336:Q336"/>
    <mergeCell ref="E319:Q319"/>
    <mergeCell ref="E320:Q320"/>
    <mergeCell ref="E321:Q321"/>
    <mergeCell ref="E322:Q322"/>
    <mergeCell ref="E323:Q323"/>
    <mergeCell ref="E324:Q324"/>
    <mergeCell ref="E325:Q325"/>
    <mergeCell ref="E326:Q326"/>
    <mergeCell ref="E327:Q327"/>
    <mergeCell ref="E334:Q334"/>
    <mergeCell ref="E335:Q335"/>
    <mergeCell ref="E305:Q305"/>
    <mergeCell ref="E306:Q306"/>
    <mergeCell ref="E307:Q307"/>
    <mergeCell ref="E308:Q308"/>
    <mergeCell ref="E309:Q309"/>
    <mergeCell ref="E310:Q310"/>
    <mergeCell ref="E328:Q328"/>
    <mergeCell ref="E329:Q329"/>
    <mergeCell ref="E330:Q330"/>
    <mergeCell ref="S344:T344"/>
    <mergeCell ref="E244:E260"/>
    <mergeCell ref="S325:T325"/>
    <mergeCell ref="S326:T326"/>
    <mergeCell ref="S327:T327"/>
    <mergeCell ref="S328:T328"/>
    <mergeCell ref="S329:T329"/>
    <mergeCell ref="S330:T330"/>
    <mergeCell ref="S331:T331"/>
    <mergeCell ref="S316:T316"/>
    <mergeCell ref="S317:T317"/>
    <mergeCell ref="S318:T318"/>
    <mergeCell ref="S319:T319"/>
    <mergeCell ref="S320:T320"/>
    <mergeCell ref="S321:T321"/>
    <mergeCell ref="S322:T322"/>
    <mergeCell ref="E286:Q286"/>
    <mergeCell ref="E287:Q287"/>
    <mergeCell ref="E288:Q288"/>
    <mergeCell ref="E289:Q289"/>
    <mergeCell ref="E290:Q290"/>
    <mergeCell ref="E311:Q311"/>
    <mergeCell ref="E303:Q303"/>
    <mergeCell ref="E304:Q304"/>
    <mergeCell ref="E365:J365"/>
    <mergeCell ref="S335:T335"/>
    <mergeCell ref="S336:T336"/>
    <mergeCell ref="E364:Y364"/>
    <mergeCell ref="S333:T333"/>
    <mergeCell ref="S332:T332"/>
    <mergeCell ref="S340:T340"/>
    <mergeCell ref="S341:T341"/>
    <mergeCell ref="S356:T356"/>
    <mergeCell ref="E337:Q337"/>
    <mergeCell ref="E338:Q338"/>
    <mergeCell ref="E339:Q339"/>
    <mergeCell ref="E340:Q340"/>
    <mergeCell ref="E341:Q341"/>
    <mergeCell ref="E356:Q356"/>
    <mergeCell ref="S355:T355"/>
    <mergeCell ref="S337:T337"/>
    <mergeCell ref="S334:T334"/>
    <mergeCell ref="S338:T338"/>
    <mergeCell ref="S339:T339"/>
    <mergeCell ref="E350:Q350"/>
    <mergeCell ref="S350:T350"/>
    <mergeCell ref="E345:Q345"/>
    <mergeCell ref="S345:T345"/>
    <mergeCell ref="S323:T323"/>
    <mergeCell ref="S324:T324"/>
    <mergeCell ref="I186:M186"/>
    <mergeCell ref="D207:Y207"/>
    <mergeCell ref="D208:Q208"/>
    <mergeCell ref="S258:T258"/>
    <mergeCell ref="S259:T259"/>
    <mergeCell ref="E291:Q291"/>
    <mergeCell ref="E292:Q292"/>
    <mergeCell ref="E293:Q293"/>
    <mergeCell ref="E294:Q294"/>
    <mergeCell ref="E295:Q295"/>
    <mergeCell ref="E296:Q296"/>
    <mergeCell ref="E297:Q297"/>
    <mergeCell ref="E298:Q298"/>
    <mergeCell ref="E299:Q299"/>
    <mergeCell ref="E277:Q277"/>
    <mergeCell ref="E283:Q283"/>
    <mergeCell ref="E284:Q284"/>
    <mergeCell ref="E285:Q285"/>
    <mergeCell ref="S292:T292"/>
    <mergeCell ref="S283:T283"/>
    <mergeCell ref="S284:T284"/>
    <mergeCell ref="S285:T285"/>
    <mergeCell ref="E331:Q331"/>
    <mergeCell ref="E332:Q332"/>
    <mergeCell ref="E333:Q333"/>
    <mergeCell ref="E312:Q312"/>
    <mergeCell ref="E313:Q313"/>
    <mergeCell ref="E314:Q314"/>
    <mergeCell ref="E315:Q315"/>
    <mergeCell ref="E316:Q316"/>
    <mergeCell ref="E317:Q317"/>
    <mergeCell ref="E318:Q318"/>
    <mergeCell ref="G370:J370"/>
    <mergeCell ref="G371:J371"/>
    <mergeCell ref="G372:J372"/>
    <mergeCell ref="K369:L369"/>
    <mergeCell ref="K370:L370"/>
    <mergeCell ref="K371:L371"/>
    <mergeCell ref="K372:L372"/>
    <mergeCell ref="E366:E368"/>
    <mergeCell ref="M373:N373"/>
    <mergeCell ref="G373:J373"/>
    <mergeCell ref="M372:N372"/>
    <mergeCell ref="M370:N370"/>
    <mergeCell ref="F368:J368"/>
    <mergeCell ref="F369:J369"/>
    <mergeCell ref="G374:J374"/>
    <mergeCell ref="G375:J375"/>
    <mergeCell ref="G376:J376"/>
    <mergeCell ref="G377:J377"/>
    <mergeCell ref="M378:N378"/>
    <mergeCell ref="M379:N379"/>
    <mergeCell ref="M380:N380"/>
    <mergeCell ref="K373:L373"/>
    <mergeCell ref="E413:J413"/>
    <mergeCell ref="E405:E411"/>
    <mergeCell ref="F396:J396"/>
    <mergeCell ref="F397:J397"/>
    <mergeCell ref="F398:J398"/>
    <mergeCell ref="F399:J399"/>
    <mergeCell ref="F400:J400"/>
    <mergeCell ref="F401:J401"/>
    <mergeCell ref="F402:J402"/>
    <mergeCell ref="F403:J403"/>
    <mergeCell ref="E404:J404"/>
    <mergeCell ref="K385:L385"/>
    <mergeCell ref="K386:L386"/>
    <mergeCell ref="K387:L387"/>
    <mergeCell ref="K376:L376"/>
    <mergeCell ref="K374:L374"/>
  </mergeCells>
  <phoneticPr fontId="5"/>
  <conditionalFormatting sqref="I20:M20">
    <cfRule type="expression" dxfId="114" priority="110" stopIfTrue="1">
      <formula>TRIM($I20)=""</formula>
    </cfRule>
  </conditionalFormatting>
  <conditionalFormatting sqref="I22:Y22">
    <cfRule type="expression" dxfId="113" priority="109" stopIfTrue="1">
      <formula>AND(TRIM($I22)&lt;&gt;"", OR(ISERROR(FIND("@"&amp;LEFT($I22,3)&amp;"@", 都道府県3))=FALSE, ISERROR(FIND("@"&amp;LEFT($I22,4)&amp;"@",都道府県4))=FALSE))=FALSE</formula>
    </cfRule>
  </conditionalFormatting>
  <conditionalFormatting sqref="I24:Y24">
    <cfRule type="expression" dxfId="112" priority="108" stopIfTrue="1">
      <formula>TRIM($I24)=""</formula>
    </cfRule>
  </conditionalFormatting>
  <conditionalFormatting sqref="I26:Y26">
    <cfRule type="expression" dxfId="111" priority="107" stopIfTrue="1">
      <formula>TRIM($I26)=""</formula>
    </cfRule>
  </conditionalFormatting>
  <conditionalFormatting sqref="I28:Y28">
    <cfRule type="expression" dxfId="110" priority="106" stopIfTrue="1">
      <formula>TRIM($I28)=""</formula>
    </cfRule>
  </conditionalFormatting>
  <conditionalFormatting sqref="I30:Y30">
    <cfRule type="expression" dxfId="109" priority="105" stopIfTrue="1">
      <formula>OR(TRIM($I30)="", NOT(OR(IFERROR(SEARCH(" ",$I30),0)&gt;0, IFERROR(SEARCH("　",$I30),0)&gt;0)))</formula>
    </cfRule>
  </conditionalFormatting>
  <conditionalFormatting sqref="I32:Y32">
    <cfRule type="expression" dxfId="108" priority="104" stopIfTrue="1">
      <formula>OR(TRIM($I32)="", NOT(OR(IFERROR(SEARCH(" ",$I32),0)&gt;0, IFERROR(SEARCH("　",$I32),0)&gt;0)))</formula>
    </cfRule>
  </conditionalFormatting>
  <conditionalFormatting sqref="I34:M34">
    <cfRule type="expression" dxfId="107" priority="103" stopIfTrue="1">
      <formula>NOT(AND(TRIM($I34)&lt;&gt;"",ISNUMBER(VALUE(SUBSTITUTE($I34,"-",""))), IFERROR(SEARCH("-",$I34),0)&gt;0))</formula>
    </cfRule>
  </conditionalFormatting>
  <conditionalFormatting sqref="I36:M36">
    <cfRule type="expression" dxfId="106" priority="102" stopIfTrue="1">
      <formula>AND(TRIM($I36)&lt;&gt;"", NOT(AND(ISNUMBER(VALUE(SUBSTITUTE($I36,"-",""))), IFERROR(SEARCH("-",$I36),0)&gt;0)))</formula>
    </cfRule>
  </conditionalFormatting>
  <conditionalFormatting sqref="I38:Y38">
    <cfRule type="expression" dxfId="105" priority="101" stopIfTrue="1">
      <formula>AND(TRIM($I38)&lt;&gt;"", NOT(IFERROR(SEARCH("@",$I38),0)&gt;0))</formula>
    </cfRule>
  </conditionalFormatting>
  <conditionalFormatting sqref="I40:M40">
    <cfRule type="expression" dxfId="104" priority="100" stopIfTrue="1">
      <formula>AND($I40&lt;&gt;"一致する", $I40&lt;&gt;"一致しない")</formula>
    </cfRule>
  </conditionalFormatting>
  <conditionalFormatting sqref="I63:M63">
    <cfRule type="expression" dxfId="103" priority="99" stopIfTrue="1">
      <formula>AND($I63&lt;&gt;"しない", $I63&lt;&gt;"する")</formula>
    </cfRule>
  </conditionalFormatting>
  <conditionalFormatting sqref="I69:M69">
    <cfRule type="expression" dxfId="102" priority="98" stopIfTrue="1">
      <formula>OR(AND($I63="する",TRIM($I69)=""),AND($I63="しない",NOT(ISBLANK($I69))))</formula>
    </cfRule>
  </conditionalFormatting>
  <conditionalFormatting sqref="I71:Y71">
    <cfRule type="expression" dxfId="101" priority="97" stopIfTrue="1">
      <formula>OR(AND($I63="する",AND($I71&lt;&gt;"", OR(ISERROR(FIND("@"&amp;LEFT($I71,3)&amp;"@", 都道府県3))=FALSE, ISERROR(FIND("@"&amp;LEFT($I71,4)&amp;"@",都道府県4))=FALSE))=FALSE),AND($I63="しない",NOT(ISBLANK($I71))))</formula>
    </cfRule>
  </conditionalFormatting>
  <conditionalFormatting sqref="I73:Y73">
    <cfRule type="expression" dxfId="100" priority="96" stopIfTrue="1">
      <formula>OR(AND($I63="する",TRIM($I73)=""),AND($I63="しない",NOT(ISBLANK($I73))))</formula>
    </cfRule>
  </conditionalFormatting>
  <conditionalFormatting sqref="I75:Y75">
    <cfRule type="expression" dxfId="99" priority="95" stopIfTrue="1">
      <formula>OR(AND($I63="する",TRIM($I75)=""),AND($I63="しない",NOT(ISBLANK($I75))))</formula>
    </cfRule>
  </conditionalFormatting>
  <conditionalFormatting sqref="I77:Y77">
    <cfRule type="expression" dxfId="98" priority="94" stopIfTrue="1">
      <formula>OR(AND($I63="する",TRIM($I77)=""),AND($I63="しない",NOT(ISBLANK($I77))))</formula>
    </cfRule>
  </conditionalFormatting>
  <conditionalFormatting sqref="I79:Y79">
    <cfRule type="expression" dxfId="97" priority="93" stopIfTrue="1">
      <formula>OR(AND($I63="する",OR(TRIM($I79)="", NOT(OR(IFERROR(SEARCH(" ",$I79),0)&gt;0, IFERROR(SEARCH("　",$I79),0)&gt;0)))),AND($I63="しない",NOT(ISBLANK($I79))))</formula>
    </cfRule>
  </conditionalFormatting>
  <conditionalFormatting sqref="I81:Y81">
    <cfRule type="expression" dxfId="96" priority="92" stopIfTrue="1">
      <formula>OR(AND($I63="する",OR(TRIM($I81)="", NOT(OR(IFERROR(SEARCH(" ",$I81),0)&gt;0, IFERROR(SEARCH("　",$I81),0)&gt;0)))),AND($I63="しない",NOT(ISBLANK($I81))))</formula>
    </cfRule>
  </conditionalFormatting>
  <conditionalFormatting sqref="I83:M83">
    <cfRule type="expression" dxfId="95" priority="91" stopIfTrue="1">
      <formula>OR(AND($I63="する",NOT(AND(TRIM($I83)&lt;&gt;"",ISNUMBER(VALUE(SUBSTITUTE($I83,"-",""))),IFERROR(SEARCH("-",$I83),0)&gt;0))), AND($I63="しない",NOT(ISBLANK($I83))))</formula>
    </cfRule>
  </conditionalFormatting>
  <conditionalFormatting sqref="P83">
    <cfRule type="expression" dxfId="94" priority="90" stopIfTrue="1">
      <formula>AND($I63="しない",NOT(ISBLANK($P83)))</formula>
    </cfRule>
  </conditionalFormatting>
  <conditionalFormatting sqref="I85:M85">
    <cfRule type="expression" dxfId="93" priority="89" stopIfTrue="1">
      <formula>OR(AND($I63="する",AND(TRIM($I85)&lt;&gt;"",NOT(AND(ISNUMBER(VALUE(SUBSTITUTE($I85,"-",""))),IFERROR(SEARCH("-",$I85),0)&gt;0)))), AND($I63="しない",NOT(ISBLANK($I85))))</formula>
    </cfRule>
  </conditionalFormatting>
  <conditionalFormatting sqref="I87:Y87">
    <cfRule type="expression" dxfId="92" priority="88" stopIfTrue="1">
      <formula>OR(AND($I63="する",AND(TRIM($I87)&lt;&gt;"",NOT(IFERROR(SEARCH("@",$I87),0)&gt;0))),AND($I63="しない",NOT(ISBLANK($I87))))</formula>
    </cfRule>
  </conditionalFormatting>
  <conditionalFormatting sqref="I114:Y114">
    <cfRule type="expression" dxfId="91" priority="87" stopIfTrue="1">
      <formula>AND(TRIM($I114)&lt;&gt;"", NOT(OR(IFERROR(SEARCH(" ",$I114),0)&gt;0, IFERROR(SEARCH("　",$I114),0)&gt;0)))</formula>
    </cfRule>
  </conditionalFormatting>
  <conditionalFormatting sqref="I116:Y116">
    <cfRule type="expression" dxfId="90" priority="86" stopIfTrue="1">
      <formula>AND(TRIM($I116)&lt;&gt;"", NOT(OR(IFERROR(SEARCH(" ",$I116),0)&gt;0, IFERROR(SEARCH("　",$I116),0)&gt;0)))</formula>
    </cfRule>
  </conditionalFormatting>
  <conditionalFormatting sqref="I120:Y120">
    <cfRule type="expression" dxfId="89" priority="85" stopIfTrue="1">
      <formula>AND(TRIM($I120)&lt;&gt;"", AND(OR(ISERROR(FIND("@"&amp;LEFT($I120,3)&amp;"@", 都道府県3))=FALSE, ISERROR(FIND("@"&amp;LEFT($I120,4)&amp;"@",都道府県4))=FALSE))=FALSE)</formula>
    </cfRule>
  </conditionalFormatting>
  <conditionalFormatting sqref="I122:M122">
    <cfRule type="expression" dxfId="88" priority="84" stopIfTrue="1">
      <formula>AND(TRIM($I122)&lt;&gt;"", NOT(AND(ISNUMBER(VALUE(SUBSTITUTE($I122,"-",""))), IFERROR(SEARCH("-",$I122),0)&gt;0)))</formula>
    </cfRule>
  </conditionalFormatting>
  <conditionalFormatting sqref="I124:M124">
    <cfRule type="expression" dxfId="87" priority="83" stopIfTrue="1">
      <formula>AND(TRIM($I124)&lt;&gt;"", NOT(AND(ISNUMBER(VALUE(SUBSTITUTE($I124,"-",""))), IFERROR(SEARCH("-",$I124),0)&gt;0)))</formula>
    </cfRule>
  </conditionalFormatting>
  <conditionalFormatting sqref="I126:Y126">
    <cfRule type="expression" dxfId="86" priority="82" stopIfTrue="1">
      <formula>AND(TRIM($I126)&lt;&gt;"", NOT(IFERROR(SEARCH("@",$I126),0)&gt;0))</formula>
    </cfRule>
  </conditionalFormatting>
  <conditionalFormatting sqref="I153:M153">
    <cfRule type="expression" dxfId="85" priority="81" stopIfTrue="1">
      <formula>AND($I153&lt;&gt;"しない", $I153&lt;&gt;"する")</formula>
    </cfRule>
  </conditionalFormatting>
  <conditionalFormatting sqref="I155:Y155">
    <cfRule type="expression" dxfId="84" priority="80" stopIfTrue="1">
      <formula>AND($I153="する",OR(TRIM($I155)="", NOT(OR(IFERROR(SEARCH(" ",$I155),0)&gt;0, IFERROR(SEARCH("　",$I155),0)&gt;0))))</formula>
    </cfRule>
  </conditionalFormatting>
  <conditionalFormatting sqref="I157:Y157">
    <cfRule type="expression" dxfId="83" priority="79" stopIfTrue="1">
      <formula>AND($I153="する",OR(TRIM($I157)="", NOT(OR(IFERROR(SEARCH(" ",$I157),0)&gt;0, IFERROR(SEARCH("　",$I157),0)&gt;0))))</formula>
    </cfRule>
  </conditionalFormatting>
  <conditionalFormatting sqref="I159:M159">
    <cfRule type="expression" dxfId="82" priority="78" stopIfTrue="1">
      <formula>AND($I153="する",OR(TRIM($I159)="", LEN($I159)&lt;&gt;8, NOT(ISNUMBER(VALUE(I159))), IFERROR(SEARCH("-", $I159),0)&gt;0))</formula>
    </cfRule>
  </conditionalFormatting>
  <conditionalFormatting sqref="I161:M161">
    <cfRule type="expression" dxfId="81" priority="77" stopIfTrue="1">
      <formula>AND($I153="する",TRIM($I161)="")</formula>
    </cfRule>
  </conditionalFormatting>
  <conditionalFormatting sqref="I163:Y163">
    <cfRule type="expression" dxfId="80" priority="76" stopIfTrue="1">
      <formula>AND($I153="する",AND($I163&lt;&gt;"", OR(ISERROR(FIND("@"&amp;LEFT($I163,3)&amp;"@", 都道府県3))=FALSE, ISERROR(FIND("@"&amp;LEFT($I163,4)&amp;"@",都道府県4))=FALSE))=FALSE)</formula>
    </cfRule>
  </conditionalFormatting>
  <conditionalFormatting sqref="I165:M165">
    <cfRule type="expression" dxfId="79" priority="75" stopIfTrue="1">
      <formula>AND($I153="する",NOT(AND(TRIM($I165)&lt;&gt;"",ISNUMBER(VALUE(SUBSTITUTE($I165,"-",""))),IFERROR(SEARCH("-",$I165),0)&gt;0)))</formula>
    </cfRule>
  </conditionalFormatting>
  <conditionalFormatting sqref="I167:M167">
    <cfRule type="expression" dxfId="78" priority="74" stopIfTrue="1">
      <formula>AND($I153="する",AND(TRIM($I167)&lt;&gt;"",NOT(AND(ISNUMBER(VALUE(SUBSTITUTE($I167,"-",""))),IFERROR(SEARCH("-",$I167),0)&gt;0))))</formula>
    </cfRule>
  </conditionalFormatting>
  <conditionalFormatting sqref="I169:Y169">
    <cfRule type="expression" dxfId="77" priority="73" stopIfTrue="1">
      <formula>AND($I153="する",AND(TRIM($I169)&lt;&gt;"", NOT(IFERROR(SEARCH("@",$I169),0)&gt;0)))</formula>
    </cfRule>
  </conditionalFormatting>
  <conditionalFormatting sqref="I176:M176">
    <cfRule type="expression" dxfId="76" priority="72" stopIfTrue="1">
      <formula>TRIM($I176)=""</formula>
    </cfRule>
  </conditionalFormatting>
  <conditionalFormatting sqref="I178:M178">
    <cfRule type="expression" dxfId="75" priority="71" stopIfTrue="1">
      <formula>TRIM($I178)=""</formula>
    </cfRule>
  </conditionalFormatting>
  <conditionalFormatting sqref="I181:M181">
    <cfRule type="expression" dxfId="74" priority="70" stopIfTrue="1">
      <formula>TRIM($I181)=""</formula>
    </cfRule>
  </conditionalFormatting>
  <conditionalFormatting sqref="I182:M182">
    <cfRule type="expression" dxfId="73" priority="69" stopIfTrue="1">
      <formula>TRIM($I182)=""</formula>
    </cfRule>
  </conditionalFormatting>
  <conditionalFormatting sqref="I183:M183">
    <cfRule type="expression" dxfId="72" priority="68" stopIfTrue="1">
      <formula>TRIM($I183)=""</formula>
    </cfRule>
  </conditionalFormatting>
  <conditionalFormatting sqref="I195:M195">
    <cfRule type="expression" dxfId="71" priority="67" stopIfTrue="1">
      <formula>TRIM($I195)=""</formula>
    </cfRule>
  </conditionalFormatting>
  <conditionalFormatting sqref="I196:M196">
    <cfRule type="expression" dxfId="70" priority="66" stopIfTrue="1">
      <formula>TRIM($I196)=""</formula>
    </cfRule>
  </conditionalFormatting>
  <conditionalFormatting sqref="I197:M197">
    <cfRule type="expression" dxfId="69" priority="65" stopIfTrue="1">
      <formula>TRIM($I197)=""</formula>
    </cfRule>
  </conditionalFormatting>
  <conditionalFormatting sqref="I198:M198">
    <cfRule type="expression" dxfId="68" priority="64" stopIfTrue="1">
      <formula>TRIM($I198)=""</formula>
    </cfRule>
  </conditionalFormatting>
  <conditionalFormatting sqref="I199:M199">
    <cfRule type="expression" dxfId="67" priority="63" stopIfTrue="1">
      <formula>TRIM($I199)=""</formula>
    </cfRule>
  </conditionalFormatting>
  <conditionalFormatting sqref="I200:M200">
    <cfRule type="expression" dxfId="66" priority="62" stopIfTrue="1">
      <formula>TRIM($I200)=""</formula>
    </cfRule>
  </conditionalFormatting>
  <conditionalFormatting sqref="K366:L366">
    <cfRule type="expression" dxfId="65" priority="61" stopIfTrue="1">
      <formula>希望&lt;&gt;0</formula>
    </cfRule>
  </conditionalFormatting>
  <conditionalFormatting sqref="K367:L367">
    <cfRule type="expression" dxfId="64" priority="60" stopIfTrue="1">
      <formula>希望&lt;&gt;0</formula>
    </cfRule>
  </conditionalFormatting>
  <conditionalFormatting sqref="K368:L368">
    <cfRule type="expression" dxfId="63" priority="59" stopIfTrue="1">
      <formula>希望&lt;&gt;0</formula>
    </cfRule>
  </conditionalFormatting>
  <conditionalFormatting sqref="K369:L369">
    <cfRule type="expression" dxfId="62" priority="58" stopIfTrue="1">
      <formula>希望&lt;&gt;0</formula>
    </cfRule>
  </conditionalFormatting>
  <conditionalFormatting sqref="K370:L370">
    <cfRule type="expression" dxfId="61" priority="57" stopIfTrue="1">
      <formula>希望&lt;&gt;0</formula>
    </cfRule>
  </conditionalFormatting>
  <conditionalFormatting sqref="K371:L371">
    <cfRule type="expression" dxfId="60" priority="56" stopIfTrue="1">
      <formula>希望&lt;&gt;0</formula>
    </cfRule>
  </conditionalFormatting>
  <conditionalFormatting sqref="K372:L372">
    <cfRule type="expression" dxfId="59" priority="55" stopIfTrue="1">
      <formula>希望&lt;&gt;0</formula>
    </cfRule>
  </conditionalFormatting>
  <conditionalFormatting sqref="K373:L373">
    <cfRule type="expression" dxfId="58" priority="54" stopIfTrue="1">
      <formula>希望&lt;&gt;0</formula>
    </cfRule>
  </conditionalFormatting>
  <conditionalFormatting sqref="K374:L374">
    <cfRule type="expression" dxfId="57" priority="53" stopIfTrue="1">
      <formula>希望&lt;&gt;0</formula>
    </cfRule>
  </conditionalFormatting>
  <conditionalFormatting sqref="K375:L375">
    <cfRule type="expression" dxfId="56" priority="52" stopIfTrue="1">
      <formula>希望&lt;&gt;0</formula>
    </cfRule>
  </conditionalFormatting>
  <conditionalFormatting sqref="K376:L376">
    <cfRule type="expression" dxfId="55" priority="51" stopIfTrue="1">
      <formula>希望&lt;&gt;0</formula>
    </cfRule>
  </conditionalFormatting>
  <conditionalFormatting sqref="K377:L377">
    <cfRule type="expression" dxfId="54" priority="50" stopIfTrue="1">
      <formula>希望&lt;&gt;0</formula>
    </cfRule>
  </conditionalFormatting>
  <conditionalFormatting sqref="K378:L378">
    <cfRule type="expression" dxfId="53" priority="49" stopIfTrue="1">
      <formula>希望&lt;&gt;0</formula>
    </cfRule>
  </conditionalFormatting>
  <conditionalFormatting sqref="K379:L379">
    <cfRule type="expression" dxfId="52" priority="48" stopIfTrue="1">
      <formula>希望&lt;&gt;0</formula>
    </cfRule>
  </conditionalFormatting>
  <conditionalFormatting sqref="K380:L380">
    <cfRule type="expression" dxfId="51" priority="47" stopIfTrue="1">
      <formula>希望&lt;&gt;0</formula>
    </cfRule>
  </conditionalFormatting>
  <conditionalFormatting sqref="K381:L381">
    <cfRule type="expression" dxfId="50" priority="46" stopIfTrue="1">
      <formula>希望&lt;&gt;0</formula>
    </cfRule>
  </conditionalFormatting>
  <conditionalFormatting sqref="K382:L382">
    <cfRule type="expression" dxfId="49" priority="45" stopIfTrue="1">
      <formula>希望&lt;&gt;0</formula>
    </cfRule>
  </conditionalFormatting>
  <conditionalFormatting sqref="K383:L383">
    <cfRule type="expression" dxfId="48" priority="44" stopIfTrue="1">
      <formula>希望&lt;&gt;0</formula>
    </cfRule>
  </conditionalFormatting>
  <conditionalFormatting sqref="K384:L384">
    <cfRule type="expression" dxfId="47" priority="43" stopIfTrue="1">
      <formula>希望&lt;&gt;0</formula>
    </cfRule>
  </conditionalFormatting>
  <conditionalFormatting sqref="K385:L385">
    <cfRule type="expression" dxfId="46" priority="42" stopIfTrue="1">
      <formula>希望&lt;&gt;0</formula>
    </cfRule>
  </conditionalFormatting>
  <conditionalFormatting sqref="K386:L386">
    <cfRule type="expression" dxfId="45" priority="41" stopIfTrue="1">
      <formula>希望&lt;&gt;0</formula>
    </cfRule>
  </conditionalFormatting>
  <conditionalFormatting sqref="K387:L387">
    <cfRule type="expression" dxfId="44" priority="40" stopIfTrue="1">
      <formula>希望&lt;&gt;0</formula>
    </cfRule>
  </conditionalFormatting>
  <conditionalFormatting sqref="K388:L388">
    <cfRule type="expression" dxfId="43" priority="39" stopIfTrue="1">
      <formula>希望&lt;&gt;0</formula>
    </cfRule>
  </conditionalFormatting>
  <conditionalFormatting sqref="K389:L389">
    <cfRule type="expression" dxfId="42" priority="38" stopIfTrue="1">
      <formula>希望&lt;&gt;0</formula>
    </cfRule>
  </conditionalFormatting>
  <conditionalFormatting sqref="K390:L390">
    <cfRule type="expression" dxfId="41" priority="37" stopIfTrue="1">
      <formula>希望&lt;&gt;0</formula>
    </cfRule>
  </conditionalFormatting>
  <conditionalFormatting sqref="K391:L391">
    <cfRule type="expression" dxfId="40" priority="36" stopIfTrue="1">
      <formula>希望&lt;&gt;0</formula>
    </cfRule>
  </conditionalFormatting>
  <conditionalFormatting sqref="K392:L392">
    <cfRule type="expression" dxfId="39" priority="35" stopIfTrue="1">
      <formula>希望&lt;&gt;0</formula>
    </cfRule>
  </conditionalFormatting>
  <conditionalFormatting sqref="K393:L393">
    <cfRule type="expression" dxfId="38" priority="34" stopIfTrue="1">
      <formula>希望&lt;&gt;0</formula>
    </cfRule>
  </conditionalFormatting>
  <conditionalFormatting sqref="K394:L394">
    <cfRule type="expression" dxfId="37" priority="33" stopIfTrue="1">
      <formula>希望&lt;&gt;0</formula>
    </cfRule>
  </conditionalFormatting>
  <conditionalFormatting sqref="K395:L395">
    <cfRule type="expression" dxfId="36" priority="32" stopIfTrue="1">
      <formula>希望&lt;&gt;0</formula>
    </cfRule>
  </conditionalFormatting>
  <conditionalFormatting sqref="K396:L396">
    <cfRule type="expression" dxfId="35" priority="31" stopIfTrue="1">
      <formula>希望&lt;&gt;0</formula>
    </cfRule>
  </conditionalFormatting>
  <conditionalFormatting sqref="K397:L397">
    <cfRule type="expression" dxfId="34" priority="30" stopIfTrue="1">
      <formula>希望&lt;&gt;0</formula>
    </cfRule>
  </conditionalFormatting>
  <conditionalFormatting sqref="K398:L398">
    <cfRule type="expression" dxfId="33" priority="29" stopIfTrue="1">
      <formula>希望&lt;&gt;0</formula>
    </cfRule>
  </conditionalFormatting>
  <conditionalFormatting sqref="K399:L399">
    <cfRule type="expression" dxfId="32" priority="28" stopIfTrue="1">
      <formula>希望&lt;&gt;0</formula>
    </cfRule>
  </conditionalFormatting>
  <conditionalFormatting sqref="K400:L400">
    <cfRule type="expression" dxfId="31" priority="27" stopIfTrue="1">
      <formula>希望&lt;&gt;0</formula>
    </cfRule>
  </conditionalFormatting>
  <conditionalFormatting sqref="K401:L401">
    <cfRule type="expression" dxfId="30" priority="26" stopIfTrue="1">
      <formula>希望&lt;&gt;0</formula>
    </cfRule>
  </conditionalFormatting>
  <conditionalFormatting sqref="K402:L402">
    <cfRule type="expression" dxfId="29" priority="25" stopIfTrue="1">
      <formula>希望&lt;&gt;0</formula>
    </cfRule>
  </conditionalFormatting>
  <conditionalFormatting sqref="K403:L403">
    <cfRule type="expression" dxfId="28" priority="24" stopIfTrue="1">
      <formula>希望&lt;&gt;0</formula>
    </cfRule>
  </conditionalFormatting>
  <conditionalFormatting sqref="K404:L404">
    <cfRule type="expression" dxfId="27" priority="23" stopIfTrue="1">
      <formula>希望&lt;&gt;0</formula>
    </cfRule>
  </conditionalFormatting>
  <conditionalFormatting sqref="K405:L405">
    <cfRule type="expression" dxfId="26" priority="22" stopIfTrue="1">
      <formula>希望&lt;&gt;0</formula>
    </cfRule>
  </conditionalFormatting>
  <conditionalFormatting sqref="K406:L406">
    <cfRule type="expression" dxfId="25" priority="21" stopIfTrue="1">
      <formula>希望&lt;&gt;0</formula>
    </cfRule>
  </conditionalFormatting>
  <conditionalFormatting sqref="K407:L407">
    <cfRule type="expression" dxfId="24" priority="20" stopIfTrue="1">
      <formula>希望&lt;&gt;0</formula>
    </cfRule>
  </conditionalFormatting>
  <conditionalFormatting sqref="K408:L408">
    <cfRule type="expression" dxfId="23" priority="19" stopIfTrue="1">
      <formula>希望&lt;&gt;0</formula>
    </cfRule>
  </conditionalFormatting>
  <conditionalFormatting sqref="K409:L409">
    <cfRule type="expression" dxfId="22" priority="18" stopIfTrue="1">
      <formula>希望&lt;&gt;0</formula>
    </cfRule>
  </conditionalFormatting>
  <conditionalFormatting sqref="K410:L410">
    <cfRule type="expression" dxfId="21" priority="17" stopIfTrue="1">
      <formula>希望&lt;&gt;0</formula>
    </cfRule>
  </conditionalFormatting>
  <conditionalFormatting sqref="K411:L411">
    <cfRule type="expression" dxfId="20" priority="16" stopIfTrue="1">
      <formula>希望&lt;&gt;0</formula>
    </cfRule>
  </conditionalFormatting>
  <conditionalFormatting sqref="K412:L412">
    <cfRule type="expression" dxfId="19" priority="15" stopIfTrue="1">
      <formula>希望&lt;&gt;0</formula>
    </cfRule>
  </conditionalFormatting>
  <conditionalFormatting sqref="K413:L413">
    <cfRule type="expression" dxfId="18" priority="14" stopIfTrue="1">
      <formula>希望&lt;&gt;0</formula>
    </cfRule>
  </conditionalFormatting>
  <conditionalFormatting sqref="K414:L414">
    <cfRule type="expression" dxfId="17" priority="13" stopIfTrue="1">
      <formula>希望&lt;&gt;0</formula>
    </cfRule>
  </conditionalFormatting>
  <conditionalFormatting sqref="K415:L415">
    <cfRule type="expression" dxfId="16" priority="12" stopIfTrue="1">
      <formula>希望&lt;&gt;0</formula>
    </cfRule>
  </conditionalFormatting>
  <conditionalFormatting sqref="K416:L416">
    <cfRule type="expression" dxfId="15" priority="11" stopIfTrue="1">
      <formula>希望&lt;&gt;0</formula>
    </cfRule>
  </conditionalFormatting>
  <conditionalFormatting sqref="K417:L417">
    <cfRule type="expression" dxfId="14" priority="10" stopIfTrue="1">
      <formula>希望&lt;&gt;0</formula>
    </cfRule>
  </conditionalFormatting>
  <conditionalFormatting sqref="K418:L418">
    <cfRule type="expression" dxfId="13" priority="9" stopIfTrue="1">
      <formula>希望&lt;&gt;0</formula>
    </cfRule>
  </conditionalFormatting>
  <conditionalFormatting sqref="K419:L419">
    <cfRule type="expression" dxfId="12" priority="8" stopIfTrue="1">
      <formula>希望&lt;&gt;0</formula>
    </cfRule>
  </conditionalFormatting>
  <conditionalFormatting sqref="K420:L420">
    <cfRule type="expression" dxfId="11" priority="7" stopIfTrue="1">
      <formula>希望&lt;&gt;0</formula>
    </cfRule>
  </conditionalFormatting>
  <conditionalFormatting sqref="K421:L421">
    <cfRule type="expression" dxfId="10" priority="6" stopIfTrue="1">
      <formula>希望&lt;&gt;0</formula>
    </cfRule>
  </conditionalFormatting>
  <conditionalFormatting sqref="K422:L422">
    <cfRule type="expression" dxfId="9" priority="5" stopIfTrue="1">
      <formula>希望&lt;&gt;0</formula>
    </cfRule>
  </conditionalFormatting>
  <conditionalFormatting sqref="K423:L423">
    <cfRule type="expression" dxfId="8" priority="4" stopIfTrue="1">
      <formula>希望&lt;&gt;0</formula>
    </cfRule>
  </conditionalFormatting>
  <conditionalFormatting sqref="K424:L424">
    <cfRule type="expression" dxfId="7" priority="3" stopIfTrue="1">
      <formula>希望&lt;&gt;0</formula>
    </cfRule>
  </conditionalFormatting>
  <conditionalFormatting sqref="K425:L425">
    <cfRule type="expression" dxfId="6" priority="2" stopIfTrue="1">
      <formula>希望&lt;&gt;0</formula>
    </cfRule>
  </conditionalFormatting>
  <conditionalFormatting sqref="K426:L426">
    <cfRule type="expression" dxfId="5" priority="1" stopIfTrue="1">
      <formula>希望&lt;&gt;0</formula>
    </cfRule>
  </conditionalFormatting>
  <dataValidations count="501">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Y22"/>
    <dataValidation errorStyle="warning" imeMode="fullKatakana" allowBlank="1" showInputMessage="1" showErrorMessage="1" sqref="I24:Y24"/>
    <dataValidation errorStyle="warning" imeMode="hiragana" allowBlank="1" showInputMessage="1" showErrorMessage="1" sqref="I26:Y26"/>
    <dataValidation errorStyle="warning" imeMode="hiragana" allowBlank="1" showInputMessage="1" showErrorMessage="1" sqref="I28:Y28"/>
    <dataValidation errorStyle="warning" imeMode="fullKatakana" allowBlank="1" showInputMessage="1" showErrorMessage="1" sqref="I30:Y30"/>
    <dataValidation errorStyle="warning" imeMode="hiragana" allowBlank="1" showInputMessage="1" showErrorMessage="1" sqref="I32:Y32"/>
    <dataValidation errorStyle="warning" imeMode="halfAlpha" allowBlank="1" showInputMessage="1" showErrorMessage="1" sqref="I34:M34"/>
    <dataValidation errorStyle="warning" imeMode="halfAlpha" allowBlank="1" showInputMessage="1" showErrorMessage="1" sqref="P34"/>
    <dataValidation errorStyle="warning" imeMode="halfAlpha" allowBlank="1" showInputMessage="1" showErrorMessage="1" sqref="I36:M36"/>
    <dataValidation errorStyle="warning" imeMode="halfAlpha" allowBlank="1" showInputMessage="1" showErrorMessage="1" sqref="I38:Y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Y71"/>
    <dataValidation errorStyle="warning" imeMode="fullKatakana" allowBlank="1" showInputMessage="1" showErrorMessage="1" sqref="I73:Y73"/>
    <dataValidation errorStyle="warning" imeMode="hiragana" allowBlank="1" showInputMessage="1" showErrorMessage="1" sqref="I75:Y75"/>
    <dataValidation errorStyle="warning" imeMode="hiragana" allowBlank="1" showInputMessage="1" showErrorMessage="1" sqref="I77:Y77"/>
    <dataValidation errorStyle="warning" imeMode="fullKatakana" allowBlank="1" showInputMessage="1" showErrorMessage="1" sqref="I79:Y79"/>
    <dataValidation errorStyle="warning" imeMode="hiragana" allowBlank="1" showInputMessage="1" showErrorMessage="1" sqref="I81:Y81"/>
    <dataValidation errorStyle="warning" imeMode="halfAlpha" allowBlank="1" showInputMessage="1" showErrorMessage="1" sqref="I83:M83"/>
    <dataValidation errorStyle="warning" imeMode="halfAlpha" allowBlank="1" showInputMessage="1" showErrorMessage="1" sqref="P83"/>
    <dataValidation errorStyle="warning" imeMode="halfAlpha" allowBlank="1" showInputMessage="1" showErrorMessage="1" sqref="I85:M85"/>
    <dataValidation errorStyle="warning" imeMode="halfAlpha" allowBlank="1" showInputMessage="1" showErrorMessage="1" sqref="I87:Y87"/>
    <dataValidation errorStyle="warning" imeMode="hiragana" allowBlank="1" showInputMessage="1" showErrorMessage="1" sqref="I112:Y112"/>
    <dataValidation errorStyle="warning" imeMode="fullKatakana" allowBlank="1" showInputMessage="1" showErrorMessage="1" sqref="I114:Y114"/>
    <dataValidation errorStyle="warning" imeMode="hiragana" allowBlank="1" showInputMessage="1" showErrorMessage="1" sqref="I116:Y116"/>
    <dataValidation type="whole" imeMode="halfAlpha" allowBlank="1" showInputMessage="1" showErrorMessage="1" error="7桁の数字を入力してください" sqref="I118:M118">
      <formula1>0</formula1>
      <formula2>9999999</formula2>
    </dataValidation>
    <dataValidation errorStyle="warning" imeMode="hiragana" allowBlank="1" showInputMessage="1" showErrorMessage="1" sqref="I120:Y120"/>
    <dataValidation errorStyle="warning" imeMode="halfAlpha" allowBlank="1" showInputMessage="1" showErrorMessage="1" sqref="I122:M122"/>
    <dataValidation errorStyle="warning" imeMode="halfAlpha" allowBlank="1" showInputMessage="1" showErrorMessage="1" sqref="P122"/>
    <dataValidation errorStyle="warning" imeMode="halfAlpha" allowBlank="1" showInputMessage="1" showErrorMessage="1" sqref="I124:M124"/>
    <dataValidation errorStyle="warning" imeMode="halfAlpha" allowBlank="1" showInputMessage="1" showErrorMessage="1" sqref="I126:Y126"/>
    <dataValidation type="list" imeMode="halfAlpha" allowBlank="1" showInputMessage="1" showErrorMessage="1" error="リストから選択してください" sqref="I153:M153">
      <formula1>"しない,する"</formula1>
    </dataValidation>
    <dataValidation errorStyle="warning" imeMode="fullKatakana" allowBlank="1" showInputMessage="1" showErrorMessage="1" sqref="I155:Y155"/>
    <dataValidation errorStyle="warning" imeMode="hiragana" allowBlank="1" showInputMessage="1" showErrorMessage="1" sqref="I157:Y157"/>
    <dataValidation errorStyle="warning" imeMode="halfAlpha" allowBlank="1" showInputMessage="1" showErrorMessage="1" sqref="I159:M159"/>
    <dataValidation type="whole" imeMode="halfAlpha" allowBlank="1" showInputMessage="1" showErrorMessage="1" error="7桁の数字を入力してください" sqref="I161:M161">
      <formula1>0</formula1>
      <formula2>9999999</formula2>
    </dataValidation>
    <dataValidation errorStyle="warning" imeMode="hiragana" allowBlank="1" showInputMessage="1" showErrorMessage="1" sqref="I163:Y163"/>
    <dataValidation errorStyle="warning" imeMode="halfAlpha" allowBlank="1" showInputMessage="1" showErrorMessage="1" sqref="I165:M165"/>
    <dataValidation errorStyle="warning" imeMode="halfAlpha" allowBlank="1" showInputMessage="1" showErrorMessage="1" sqref="I167:M167"/>
    <dataValidation errorStyle="warning" imeMode="halfAlpha" allowBlank="1" showInputMessage="1" showErrorMessage="1" sqref="I169:Y169"/>
    <dataValidation type="whole" imeMode="halfAlpha" allowBlank="1" showInputMessage="1" showErrorMessage="1" error="有効な数字を入力してください。10兆円以上になる場合は、9,999,999,999と入力してください" sqref="I176:M176">
      <formula1>-9999999999</formula1>
      <formula2>9999999999</formula2>
    </dataValidation>
    <dataValidation type="whole" imeMode="halfAlpha" allowBlank="1" showInputMessage="1" showErrorMessage="1" error="有効な数字を入力してください" sqref="I178:M178">
      <formula1>0</formula1>
      <formula2>9999999999</formula2>
    </dataValidation>
    <dataValidation type="whole" imeMode="halfAlpha" allowBlank="1" showInputMessage="1" showErrorMessage="1" error="有効な数字を入力してください" sqref="I181:M181">
      <formula1>0</formula1>
      <formula2>9999999999</formula2>
    </dataValidation>
    <dataValidation type="whole" imeMode="halfAlpha" allowBlank="1" showInputMessage="1" showErrorMessage="1" error="有効な数字を入力してください" sqref="I182:M182">
      <formula1>0</formula1>
      <formula2>9999999999</formula2>
    </dataValidation>
    <dataValidation type="whole" imeMode="halfAlpha" allowBlank="1" showInputMessage="1" showErrorMessage="1" error="有効な数字を入力してください" sqref="I183:M183">
      <formula1>0</formula1>
      <formula2>9999999999</formula2>
    </dataValidation>
    <dataValidation type="list" imeMode="halfAlpha" allowBlank="1" showInputMessage="1" showErrorMessage="1" error="リストから選択してください" sqref="I186:M186">
      <formula1>"課税事業者,免税等事業者,　"</formula1>
    </dataValidation>
    <dataValidation type="whole" imeMode="halfAlpha" allowBlank="1" showInputMessage="1" showErrorMessage="1" error="有効な数字を入力してください。10兆円以上になる場合は、9,999,999,999と入力してください" sqref="I195:M1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6:M1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7:M1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8:M1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0:M200">
      <formula1>-9999999999</formula1>
      <formula2>9999999999</formula2>
    </dataValidation>
    <dataValidation type="whole" imeMode="halfAlpha" allowBlank="1" showInputMessage="1" showErrorMessage="1" error="有効な数字を入力してください" sqref="R209">
      <formula1>0</formula1>
      <formula2>9999999999</formula2>
    </dataValidation>
    <dataValidation type="whole" imeMode="halfAlpha" allowBlank="1" showInputMessage="1" showErrorMessage="1" error="有効な数字を入力してください" sqref="S209:T209">
      <formula1>0</formula1>
      <formula2>9999999999</formula2>
    </dataValidation>
    <dataValidation type="whole" imeMode="halfAlpha" allowBlank="1" showInputMessage="1" showErrorMessage="1" error="有効な数字を入力してください" sqref="R210">
      <formula1>0</formula1>
      <formula2>9999999999</formula2>
    </dataValidation>
    <dataValidation type="whole" imeMode="halfAlpha" allowBlank="1" showInputMessage="1" showErrorMessage="1" error="有効な数字を入力してください" sqref="S210:T210">
      <formula1>0</formula1>
      <formula2>9999999999</formula2>
    </dataValidation>
    <dataValidation type="whole" imeMode="halfAlpha" allowBlank="1" showInputMessage="1" showErrorMessage="1" error="有効な数字を入力してください" sqref="R211">
      <formula1>0</formula1>
      <formula2>9999999999</formula2>
    </dataValidation>
    <dataValidation type="whole" imeMode="halfAlpha" allowBlank="1" showInputMessage="1" showErrorMessage="1" error="有効な数字を入力してください" sqref="S211:T211">
      <formula1>0</formula1>
      <formula2>9999999999</formula2>
    </dataValidation>
    <dataValidation type="whole" imeMode="halfAlpha" allowBlank="1" showInputMessage="1" showErrorMessage="1" error="有効な数字を入力してください" sqref="R212">
      <formula1>0</formula1>
      <formula2>9999999999</formula2>
    </dataValidation>
    <dataValidation type="whole" imeMode="halfAlpha" allowBlank="1" showInputMessage="1" showErrorMessage="1" error="有効な数字を入力してください" sqref="S212:T212">
      <formula1>0</formula1>
      <formula2>9999999999</formula2>
    </dataValidation>
    <dataValidation type="whole" imeMode="halfAlpha" allowBlank="1" showInputMessage="1" showErrorMessage="1" error="有効な数字を入力してください" sqref="R213">
      <formula1>0</formula1>
      <formula2>9999999999</formula2>
    </dataValidation>
    <dataValidation type="whole" imeMode="halfAlpha" allowBlank="1" showInputMessage="1" showErrorMessage="1" error="有効な数字を入力してください" sqref="S213:T213">
      <formula1>0</formula1>
      <formula2>9999999999</formula2>
    </dataValidation>
    <dataValidation type="whole" imeMode="halfAlpha" allowBlank="1" showInputMessage="1" showErrorMessage="1" error="有効な数字を入力してください" sqref="R214">
      <formula1>0</formula1>
      <formula2>9999999999</formula2>
    </dataValidation>
    <dataValidation type="whole" imeMode="halfAlpha" allowBlank="1" showInputMessage="1" showErrorMessage="1" error="有効な数字を入力してください" sqref="S214:T214">
      <formula1>0</formula1>
      <formula2>9999999999</formula2>
    </dataValidation>
    <dataValidation type="whole" imeMode="halfAlpha" allowBlank="1" showInputMessage="1" showErrorMessage="1" error="有効な数字を入力してください" sqref="R215">
      <formula1>0</formula1>
      <formula2>9999999999</formula2>
    </dataValidation>
    <dataValidation type="whole" imeMode="halfAlpha" allowBlank="1" showInputMessage="1" showErrorMessage="1" error="有効な数字を入力してください" sqref="S215:T215">
      <formula1>0</formula1>
      <formula2>9999999999</formula2>
    </dataValidation>
    <dataValidation type="whole" imeMode="halfAlpha" allowBlank="1" showInputMessage="1" showErrorMessage="1" error="有効な数字を入力してください" sqref="R216">
      <formula1>0</formula1>
      <formula2>9999999999</formula2>
    </dataValidation>
    <dataValidation type="whole" imeMode="halfAlpha" allowBlank="1" showInputMessage="1" showErrorMessage="1" error="有効な数字を入力してください" sqref="S216:T216">
      <formula1>0</formula1>
      <formula2>9999999999</formula2>
    </dataValidation>
    <dataValidation type="whole" imeMode="halfAlpha" allowBlank="1" showInputMessage="1" showErrorMessage="1" error="有効な数字を入力してください" sqref="R217">
      <formula1>0</formula1>
      <formula2>9999999999</formula2>
    </dataValidation>
    <dataValidation type="whole" imeMode="halfAlpha" allowBlank="1" showInputMessage="1" showErrorMessage="1" error="有効な数字を入力してください" sqref="S217:T217">
      <formula1>0</formula1>
      <formula2>9999999999</formula2>
    </dataValidation>
    <dataValidation type="whole" imeMode="halfAlpha" allowBlank="1" showInputMessage="1" showErrorMessage="1" error="有効な数字を入力してください" sqref="R218">
      <formula1>0</formula1>
      <formula2>9999999999</formula2>
    </dataValidation>
    <dataValidation type="whole" imeMode="halfAlpha" allowBlank="1" showInputMessage="1" showErrorMessage="1" error="有効な数字を入力してください" sqref="S218:T218">
      <formula1>0</formula1>
      <formula2>9999999999</formula2>
    </dataValidation>
    <dataValidation type="whole" imeMode="halfAlpha" allowBlank="1" showInputMessage="1" showErrorMessage="1" error="有効な数字を入力してください" sqref="R219">
      <formula1>0</formula1>
      <formula2>9999999999</formula2>
    </dataValidation>
    <dataValidation type="whole" imeMode="halfAlpha" allowBlank="1" showInputMessage="1" showErrorMessage="1" error="有効な数字を入力してください" sqref="S219:T219">
      <formula1>0</formula1>
      <formula2>9999999999</formula2>
    </dataValidation>
    <dataValidation type="whole" imeMode="halfAlpha" allowBlank="1" showInputMessage="1" showErrorMessage="1" error="有効な数字を入力してください" sqref="R220">
      <formula1>0</formula1>
      <formula2>9999999999</formula2>
    </dataValidation>
    <dataValidation type="whole" imeMode="halfAlpha" allowBlank="1" showInputMessage="1" showErrorMessage="1" error="有効な数字を入力してください" sqref="S220:T220">
      <formula1>0</formula1>
      <formula2>9999999999</formula2>
    </dataValidation>
    <dataValidation type="whole" imeMode="halfAlpha" allowBlank="1" showInputMessage="1" showErrorMessage="1" error="有効な数字を入力してください" sqref="R221">
      <formula1>0</formula1>
      <formula2>9999999999</formula2>
    </dataValidation>
    <dataValidation type="whole" imeMode="halfAlpha" allowBlank="1" showInputMessage="1" showErrorMessage="1" error="有効な数字を入力してください" sqref="S221:T221">
      <formula1>0</formula1>
      <formula2>9999999999</formula2>
    </dataValidation>
    <dataValidation type="whole" imeMode="halfAlpha" allowBlank="1" showInputMessage="1" showErrorMessage="1" error="有効な数字を入力してください" sqref="R222">
      <formula1>0</formula1>
      <formula2>9999999999</formula2>
    </dataValidation>
    <dataValidation type="whole" imeMode="halfAlpha" allowBlank="1" showInputMessage="1" showErrorMessage="1" error="有効な数字を入力してください" sqref="S222:T222">
      <formula1>0</formula1>
      <formula2>9999999999</formula2>
    </dataValidation>
    <dataValidation type="whole" imeMode="halfAlpha" allowBlank="1" showInputMessage="1" showErrorMessage="1" error="有効な数字を入力してください" sqref="R223">
      <formula1>0</formula1>
      <formula2>9999999999</formula2>
    </dataValidation>
    <dataValidation type="whole" imeMode="halfAlpha" allowBlank="1" showInputMessage="1" showErrorMessage="1" error="有効な数字を入力してください" sqref="S223:T223">
      <formula1>0</formula1>
      <formula2>9999999999</formula2>
    </dataValidation>
    <dataValidation type="whole" imeMode="halfAlpha" allowBlank="1" showInputMessage="1" showErrorMessage="1" error="有効な数字を入力してください" sqref="R224">
      <formula1>0</formula1>
      <formula2>9999999999</formula2>
    </dataValidation>
    <dataValidation type="whole" imeMode="halfAlpha" allowBlank="1" showInputMessage="1" showErrorMessage="1" error="有効な数字を入力してください" sqref="S224:T224">
      <formula1>0</formula1>
      <formula2>9999999999</formula2>
    </dataValidation>
    <dataValidation type="whole" imeMode="halfAlpha" allowBlank="1" showInputMessage="1" showErrorMessage="1" error="有効な数字を入力してください" sqref="R225">
      <formula1>0</formula1>
      <formula2>9999999999</formula2>
    </dataValidation>
    <dataValidation type="whole" imeMode="halfAlpha" allowBlank="1" showInputMessage="1" showErrorMessage="1" error="有効な数字を入力してください" sqref="S225:T225">
      <formula1>0</formula1>
      <formula2>9999999999</formula2>
    </dataValidation>
    <dataValidation type="whole" imeMode="halfAlpha" allowBlank="1" showInputMessage="1" showErrorMessage="1" error="有効な数字を入力してください" sqref="R226">
      <formula1>0</formula1>
      <formula2>9999999999</formula2>
    </dataValidation>
    <dataValidation type="whole" imeMode="halfAlpha" allowBlank="1" showInputMessage="1" showErrorMessage="1" error="有効な数字を入力してください" sqref="S226:T226">
      <formula1>0</formula1>
      <formula2>9999999999</formula2>
    </dataValidation>
    <dataValidation type="whole" imeMode="halfAlpha" allowBlank="1" showInputMessage="1" showErrorMessage="1" error="有効な数字を入力してください" sqref="R227">
      <formula1>0</formula1>
      <formula2>9999999999</formula2>
    </dataValidation>
    <dataValidation type="whole" imeMode="halfAlpha" allowBlank="1" showInputMessage="1" showErrorMessage="1" error="有効な数字を入力してください" sqref="S227:T227">
      <formula1>0</formula1>
      <formula2>9999999999</formula2>
    </dataValidation>
    <dataValidation type="whole" imeMode="halfAlpha" allowBlank="1" showInputMessage="1" showErrorMessage="1" error="有効な数字を入力してください" sqref="R228">
      <formula1>0</formula1>
      <formula2>9999999999</formula2>
    </dataValidation>
    <dataValidation type="whole" imeMode="halfAlpha" allowBlank="1" showInputMessage="1" showErrorMessage="1" error="有効な数字を入力してください" sqref="S228:T228">
      <formula1>0</formula1>
      <formula2>9999999999</formula2>
    </dataValidation>
    <dataValidation type="whole" imeMode="halfAlpha" allowBlank="1" showInputMessage="1" showErrorMessage="1" error="有効な数字を入力してください" sqref="R229">
      <formula1>0</formula1>
      <formula2>9999999999</formula2>
    </dataValidation>
    <dataValidation type="whole" imeMode="halfAlpha" allowBlank="1" showInputMessage="1" showErrorMessage="1" error="有効な数字を入力してください" sqref="S229:T229">
      <formula1>0</formula1>
      <formula2>9999999999</formula2>
    </dataValidation>
    <dataValidation type="whole" imeMode="halfAlpha" allowBlank="1" showInputMessage="1" showErrorMessage="1" error="有効な数字を入力してください" sqref="R230">
      <formula1>0</formula1>
      <formula2>9999999999</formula2>
    </dataValidation>
    <dataValidation type="whole" imeMode="halfAlpha" allowBlank="1" showInputMessage="1" showErrorMessage="1" error="有効な数字を入力してください" sqref="S230:T230">
      <formula1>0</formula1>
      <formula2>9999999999</formula2>
    </dataValidation>
    <dataValidation type="whole" imeMode="halfAlpha" allowBlank="1" showInputMessage="1" showErrorMessage="1" error="有効な数字を入力してください" sqref="R231">
      <formula1>0</formula1>
      <formula2>9999999999</formula2>
    </dataValidation>
    <dataValidation type="whole" imeMode="halfAlpha" allowBlank="1" showInputMessage="1" showErrorMessage="1" error="有効な数字を入力してください" sqref="S231:T231">
      <formula1>0</formula1>
      <formula2>9999999999</formula2>
    </dataValidation>
    <dataValidation type="whole" imeMode="halfAlpha" allowBlank="1" showInputMessage="1" showErrorMessage="1" error="有効な数字を入力してください" sqref="R232">
      <formula1>0</formula1>
      <formula2>9999999999</formula2>
    </dataValidation>
    <dataValidation type="whole" imeMode="halfAlpha" allowBlank="1" showInputMessage="1" showErrorMessage="1" error="有効な数字を入力してください" sqref="S232:T232">
      <formula1>0</formula1>
      <formula2>9999999999</formula2>
    </dataValidation>
    <dataValidation type="whole" imeMode="halfAlpha" allowBlank="1" showInputMessage="1" showErrorMessage="1" error="有効な数字を入力してください" sqref="R233">
      <formula1>0</formula1>
      <formula2>9999999999</formula2>
    </dataValidation>
    <dataValidation type="whole" imeMode="halfAlpha" allowBlank="1" showInputMessage="1" showErrorMessage="1" error="有効な数字を入力してください" sqref="S233:T233">
      <formula1>0</formula1>
      <formula2>9999999999</formula2>
    </dataValidation>
    <dataValidation type="whole" imeMode="halfAlpha" allowBlank="1" showInputMessage="1" showErrorMessage="1" error="有効な数字を入力してください" sqref="R234">
      <formula1>0</formula1>
      <formula2>9999999999</formula2>
    </dataValidation>
    <dataValidation type="whole" imeMode="halfAlpha" allowBlank="1" showInputMessage="1" showErrorMessage="1" error="有効な数字を入力してください" sqref="S234:T234">
      <formula1>0</formula1>
      <formula2>9999999999</formula2>
    </dataValidation>
    <dataValidation type="whole" imeMode="halfAlpha" allowBlank="1" showInputMessage="1" showErrorMessage="1" error="有効な数字を入力してください" sqref="R235">
      <formula1>0</formula1>
      <formula2>9999999999</formula2>
    </dataValidation>
    <dataValidation type="whole" imeMode="halfAlpha" allowBlank="1" showInputMessage="1" showErrorMessage="1" error="有効な数字を入力してください" sqref="S235:T235">
      <formula1>0</formula1>
      <formula2>9999999999</formula2>
    </dataValidation>
    <dataValidation type="whole" imeMode="halfAlpha" allowBlank="1" showInputMessage="1" showErrorMessage="1" error="有効な数字を入力してください" sqref="R236">
      <formula1>0</formula1>
      <formula2>9999999999</formula2>
    </dataValidation>
    <dataValidation type="whole" imeMode="halfAlpha" allowBlank="1" showInputMessage="1" showErrorMessage="1" error="有効な数字を入力してください" sqref="S236:T236">
      <formula1>0</formula1>
      <formula2>9999999999</formula2>
    </dataValidation>
    <dataValidation type="whole" imeMode="halfAlpha" allowBlank="1" showInputMessage="1" showErrorMessage="1" error="有効な数字を入力してください" sqref="R237">
      <formula1>0</formula1>
      <formula2>9999999999</formula2>
    </dataValidation>
    <dataValidation type="whole" imeMode="halfAlpha" allowBlank="1" showInputMessage="1" showErrorMessage="1" error="有効な数字を入力してください" sqref="S237:T237">
      <formula1>0</formula1>
      <formula2>9999999999</formula2>
    </dataValidation>
    <dataValidation type="whole" imeMode="halfAlpha" allowBlank="1" showInputMessage="1" showErrorMessage="1" error="有効な数字を入力してください" sqref="R238">
      <formula1>0</formula1>
      <formula2>9999999999</formula2>
    </dataValidation>
    <dataValidation type="whole" imeMode="halfAlpha" allowBlank="1" showInputMessage="1" showErrorMessage="1" error="有効な数字を入力してください" sqref="S238:T238">
      <formula1>0</formula1>
      <formula2>9999999999</formula2>
    </dataValidation>
    <dataValidation type="whole" imeMode="halfAlpha" allowBlank="1" showInputMessage="1" showErrorMessage="1" error="有効な数字を入力してください" sqref="R239">
      <formula1>0</formula1>
      <formula2>9999999999</formula2>
    </dataValidation>
    <dataValidation type="whole" imeMode="halfAlpha" allowBlank="1" showInputMessage="1" showErrorMessage="1" error="有効な数字を入力してください" sqref="S239:T239">
      <formula1>0</formula1>
      <formula2>9999999999</formula2>
    </dataValidation>
    <dataValidation type="whole" imeMode="halfAlpha" allowBlank="1" showInputMessage="1" showErrorMessage="1" error="有効な数字を入力してください" sqref="R240">
      <formula1>0</formula1>
      <formula2>9999999999</formula2>
    </dataValidation>
    <dataValidation type="whole" imeMode="halfAlpha" allowBlank="1" showInputMessage="1" showErrorMessage="1" error="有効な数字を入力してください" sqref="S240:T240">
      <formula1>0</formula1>
      <formula2>9999999999</formula2>
    </dataValidation>
    <dataValidation type="whole" imeMode="halfAlpha" allowBlank="1" showInputMessage="1" showErrorMessage="1" error="有効な数字を入力してください" sqref="R241">
      <formula1>0</formula1>
      <formula2>9999999999</formula2>
    </dataValidation>
    <dataValidation type="whole" imeMode="halfAlpha" allowBlank="1" showInputMessage="1" showErrorMessage="1" error="有効な数字を入力してください" sqref="S241:T241">
      <formula1>0</formula1>
      <formula2>9999999999</formula2>
    </dataValidation>
    <dataValidation type="whole" imeMode="halfAlpha" allowBlank="1" showInputMessage="1" showErrorMessage="1" error="有効な数字を入力してください" sqref="R242">
      <formula1>0</formula1>
      <formula2>9999999999</formula2>
    </dataValidation>
    <dataValidation type="whole" imeMode="halfAlpha" allowBlank="1" showInputMessage="1" showErrorMessage="1" error="有効な数字を入力してください" sqref="S242:T242">
      <formula1>0</formula1>
      <formula2>9999999999</formula2>
    </dataValidation>
    <dataValidation type="whole" imeMode="halfAlpha" allowBlank="1" showInputMessage="1" showErrorMessage="1" error="有効な数字を入力してください" sqref="R243">
      <formula1>0</formula1>
      <formula2>9999999999</formula2>
    </dataValidation>
    <dataValidation type="whole" imeMode="halfAlpha" allowBlank="1" showInputMessage="1" showErrorMessage="1" error="有効な数字を入力してください" sqref="S243:T243">
      <formula1>0</formula1>
      <formula2>9999999999</formula2>
    </dataValidation>
    <dataValidation type="whole" imeMode="halfAlpha" allowBlank="1" showInputMessage="1" showErrorMessage="1" error="有効な数字を入力してください" sqref="R244">
      <formula1>0</formula1>
      <formula2>9999999999</formula2>
    </dataValidation>
    <dataValidation type="whole" imeMode="halfAlpha" allowBlank="1" showInputMessage="1" showErrorMessage="1" error="有効な数字を入力してください" sqref="S244:T244">
      <formula1>0</formula1>
      <formula2>9999999999</formula2>
    </dataValidation>
    <dataValidation type="whole" imeMode="halfAlpha" allowBlank="1" showInputMessage="1" showErrorMessage="1" error="有効な数字を入力してください" sqref="R245">
      <formula1>0</formula1>
      <formula2>9999999999</formula2>
    </dataValidation>
    <dataValidation type="whole" imeMode="halfAlpha" allowBlank="1" showInputMessage="1" showErrorMessage="1" error="有効な数字を入力してください" sqref="S245:T245">
      <formula1>0</formula1>
      <formula2>9999999999</formula2>
    </dataValidation>
    <dataValidation type="whole" imeMode="halfAlpha" allowBlank="1" showInputMessage="1" showErrorMessage="1" error="有効な数字を入力してください" sqref="R246">
      <formula1>0</formula1>
      <formula2>9999999999</formula2>
    </dataValidation>
    <dataValidation type="whole" imeMode="halfAlpha" allowBlank="1" showInputMessage="1" showErrorMessage="1" error="有効な数字を入力してください" sqref="S246:T246">
      <formula1>0</formula1>
      <formula2>9999999999</formula2>
    </dataValidation>
    <dataValidation type="whole" imeMode="halfAlpha" allowBlank="1" showInputMessage="1" showErrorMessage="1" error="有効な数字を入力してください" sqref="R247">
      <formula1>0</formula1>
      <formula2>9999999999</formula2>
    </dataValidation>
    <dataValidation type="whole" imeMode="halfAlpha" allowBlank="1" showInputMessage="1" showErrorMessage="1" error="有効な数字を入力してください" sqref="S247:T247">
      <formula1>0</formula1>
      <formula2>9999999999</formula2>
    </dataValidation>
    <dataValidation type="whole" imeMode="halfAlpha" allowBlank="1" showInputMessage="1" showErrorMessage="1" error="有効な数字を入力してください" sqref="R248">
      <formula1>0</formula1>
      <formula2>9999999999</formula2>
    </dataValidation>
    <dataValidation type="whole" imeMode="halfAlpha" allowBlank="1" showInputMessage="1" showErrorMessage="1" error="有効な数字を入力してください" sqref="S248:T248">
      <formula1>0</formula1>
      <formula2>9999999999</formula2>
    </dataValidation>
    <dataValidation type="whole" imeMode="halfAlpha" allowBlank="1" showInputMessage="1" showErrorMessage="1" error="有効な数字を入力してください" sqref="R249">
      <formula1>0</formula1>
      <formula2>9999999999</formula2>
    </dataValidation>
    <dataValidation type="whole" imeMode="halfAlpha" allowBlank="1" showInputMessage="1" showErrorMessage="1" error="有効な数字を入力してください" sqref="S249:T249">
      <formula1>0</formula1>
      <formula2>9999999999</formula2>
    </dataValidation>
    <dataValidation type="whole" imeMode="halfAlpha" allowBlank="1" showInputMessage="1" showErrorMessage="1" error="有効な数字を入力してください" sqref="R250">
      <formula1>0</formula1>
      <formula2>9999999999</formula2>
    </dataValidation>
    <dataValidation type="whole" imeMode="halfAlpha" allowBlank="1" showInputMessage="1" showErrorMessage="1" error="有効な数字を入力してください" sqref="S250:T250">
      <formula1>0</formula1>
      <formula2>9999999999</formula2>
    </dataValidation>
    <dataValidation type="whole" imeMode="halfAlpha" allowBlank="1" showInputMessage="1" showErrorMessage="1" error="有効な数字を入力してください" sqref="R251">
      <formula1>0</formula1>
      <formula2>9999999999</formula2>
    </dataValidation>
    <dataValidation type="whole" imeMode="halfAlpha" allowBlank="1" showInputMessage="1" showErrorMessage="1" error="有効な数字を入力してください" sqref="S251:T251">
      <formula1>0</formula1>
      <formula2>9999999999</formula2>
    </dataValidation>
    <dataValidation type="whole" imeMode="halfAlpha" allowBlank="1" showInputMessage="1" showErrorMessage="1" error="有効な数字を入力してください" sqref="R252">
      <formula1>0</formula1>
      <formula2>9999999999</formula2>
    </dataValidation>
    <dataValidation type="whole" imeMode="halfAlpha" allowBlank="1" showInputMessage="1" showErrorMessage="1" error="有効な数字を入力してください" sqref="S252:T252">
      <formula1>0</formula1>
      <formula2>9999999999</formula2>
    </dataValidation>
    <dataValidation type="whole" imeMode="halfAlpha" allowBlank="1" showInputMessage="1" showErrorMessage="1" error="有効な数字を入力してください" sqref="R253">
      <formula1>0</formula1>
      <formula2>9999999999</formula2>
    </dataValidation>
    <dataValidation type="whole" imeMode="halfAlpha" allowBlank="1" showInputMessage="1" showErrorMessage="1" error="有効な数字を入力してください" sqref="S253:T253">
      <formula1>0</formula1>
      <formula2>9999999999</formula2>
    </dataValidation>
    <dataValidation type="whole" imeMode="halfAlpha" allowBlank="1" showInputMessage="1" showErrorMessage="1" error="有効な数字を入力してください" sqref="R254">
      <formula1>0</formula1>
      <formula2>9999999999</formula2>
    </dataValidation>
    <dataValidation type="whole" imeMode="halfAlpha" allowBlank="1" showInputMessage="1" showErrorMessage="1" error="有効な数字を入力してください" sqref="S254:T254">
      <formula1>0</formula1>
      <formula2>9999999999</formula2>
    </dataValidation>
    <dataValidation type="whole" imeMode="halfAlpha" allowBlank="1" showInputMessage="1" showErrorMessage="1" error="有効な数字を入力してください" sqref="R255">
      <formula1>0</formula1>
      <formula2>9999999999</formula2>
    </dataValidation>
    <dataValidation type="whole" imeMode="halfAlpha" allowBlank="1" showInputMessage="1" showErrorMessage="1" error="有効な数字を入力してください" sqref="S255:T255">
      <formula1>0</formula1>
      <formula2>9999999999</formula2>
    </dataValidation>
    <dataValidation type="whole" imeMode="halfAlpha" allowBlank="1" showInputMessage="1" showErrorMessage="1" error="有効な数字を入力してください" sqref="R256">
      <formula1>0</formula1>
      <formula2>9999999999</formula2>
    </dataValidation>
    <dataValidation type="whole" imeMode="halfAlpha" allowBlank="1" showInputMessage="1" showErrorMessage="1" error="有効な数字を入力してください" sqref="S256:T256">
      <formula1>0</formula1>
      <formula2>9999999999</formula2>
    </dataValidation>
    <dataValidation type="whole" imeMode="halfAlpha" allowBlank="1" showInputMessage="1" showErrorMessage="1" error="有効な数字を入力してください" sqref="R257">
      <formula1>0</formula1>
      <formula2>9999999999</formula2>
    </dataValidation>
    <dataValidation type="whole" imeMode="halfAlpha" allowBlank="1" showInputMessage="1" showErrorMessage="1" error="有効な数字を入力してください" sqref="S257:T257">
      <formula1>0</formula1>
      <formula2>9999999999</formula2>
    </dataValidation>
    <dataValidation type="whole" imeMode="halfAlpha" allowBlank="1" showInputMessage="1" showErrorMessage="1" error="有効な数字を入力してください" sqref="R258">
      <formula1>0</formula1>
      <formula2>9999999999</formula2>
    </dataValidation>
    <dataValidation type="whole" imeMode="halfAlpha" allowBlank="1" showInputMessage="1" showErrorMessage="1" error="有効な数字を入力してください" sqref="S258:T258">
      <formula1>0</formula1>
      <formula2>9999999999</formula2>
    </dataValidation>
    <dataValidation type="whole" imeMode="halfAlpha" allowBlank="1" showInputMessage="1" showErrorMessage="1" error="有効な数字を入力してください" sqref="R259">
      <formula1>0</formula1>
      <formula2>9999999999</formula2>
    </dataValidation>
    <dataValidation type="whole" imeMode="halfAlpha" allowBlank="1" showInputMessage="1" showErrorMessage="1" error="有効な数字を入力してください" sqref="S259:T259">
      <formula1>0</formula1>
      <formula2>9999999999</formula2>
    </dataValidation>
    <dataValidation type="whole" imeMode="halfAlpha" allowBlank="1" showInputMessage="1" showErrorMessage="1" error="有効な数字を入力してください" sqref="R260">
      <formula1>0</formula1>
      <formula2>9999999999</formula2>
    </dataValidation>
    <dataValidation type="whole" imeMode="halfAlpha" allowBlank="1" showInputMessage="1" showErrorMessage="1" error="有効な数字を入力してください" sqref="S260:T260">
      <formula1>0</formula1>
      <formula2>9999999999</formula2>
    </dataValidation>
    <dataValidation type="whole" imeMode="halfAlpha" allowBlank="1" showInputMessage="1" showErrorMessage="1" error="有効な数字を入力してください" sqref="R261">
      <formula1>0</formula1>
      <formula2>9999999999</formula2>
    </dataValidation>
    <dataValidation type="whole" imeMode="halfAlpha" allowBlank="1" showInputMessage="1" showErrorMessage="1" error="有効な数字を入力してください" sqref="S261:T261">
      <formula1>0</formula1>
      <formula2>9999999999</formula2>
    </dataValidation>
    <dataValidation type="whole" imeMode="halfAlpha" allowBlank="1" showInputMessage="1" showErrorMessage="1" error="有効な数字を入力してください" sqref="R262">
      <formula1>0</formula1>
      <formula2>9999999999</formula2>
    </dataValidation>
    <dataValidation type="whole" imeMode="halfAlpha" allowBlank="1" showInputMessage="1" showErrorMessage="1" error="有効な数字を入力してください" sqref="S262:T262">
      <formula1>0</formula1>
      <formula2>9999999999</formula2>
    </dataValidation>
    <dataValidation type="whole" imeMode="halfAlpha" allowBlank="1" showInputMessage="1" showErrorMessage="1" error="有効な数字を入力してください" sqref="R263">
      <formula1>0</formula1>
      <formula2>9999999999</formula2>
    </dataValidation>
    <dataValidation type="whole" imeMode="halfAlpha" allowBlank="1" showInputMessage="1" showErrorMessage="1" error="有効な数字を入力してください" sqref="S263:T263">
      <formula1>0</formula1>
      <formula2>9999999999</formula2>
    </dataValidation>
    <dataValidation type="whole" imeMode="halfAlpha" allowBlank="1" showInputMessage="1" showErrorMessage="1" error="有効な数字を入力してください" sqref="R264">
      <formula1>0</formula1>
      <formula2>9999999999</formula2>
    </dataValidation>
    <dataValidation type="whole" imeMode="halfAlpha" allowBlank="1" showInputMessage="1" showErrorMessage="1" error="有効な数字を入力してください" sqref="S264:T264">
      <formula1>0</formula1>
      <formula2>9999999999</formula2>
    </dataValidation>
    <dataValidation type="whole" imeMode="halfAlpha" allowBlank="1" showInputMessage="1" showErrorMessage="1" error="有効な数字を入力してください" sqref="R265">
      <formula1>0</formula1>
      <formula2>9999999999</formula2>
    </dataValidation>
    <dataValidation type="whole" imeMode="halfAlpha" allowBlank="1" showInputMessage="1" showErrorMessage="1" error="有効な数字を入力してください" sqref="S265:T265">
      <formula1>0</formula1>
      <formula2>9999999999</formula2>
    </dataValidation>
    <dataValidation type="whole" imeMode="halfAlpha" allowBlank="1" showInputMessage="1" showErrorMessage="1" error="有効な数字を入力してください" sqref="R266">
      <formula1>0</formula1>
      <formula2>9999999999</formula2>
    </dataValidation>
    <dataValidation type="whole" imeMode="halfAlpha" allowBlank="1" showInputMessage="1" showErrorMessage="1" error="有効な数字を入力してください" sqref="S266:T266">
      <formula1>0</formula1>
      <formula2>9999999999</formula2>
    </dataValidation>
    <dataValidation type="whole" imeMode="halfAlpha" allowBlank="1" showInputMessage="1" showErrorMessage="1" error="有効な数字を入力してください" sqref="R267">
      <formula1>0</formula1>
      <formula2>9999999999</formula2>
    </dataValidation>
    <dataValidation type="whole" imeMode="halfAlpha" allowBlank="1" showInputMessage="1" showErrorMessage="1" error="有効な数字を入力してください" sqref="S267:T267">
      <formula1>0</formula1>
      <formula2>9999999999</formula2>
    </dataValidation>
    <dataValidation type="whole" imeMode="halfAlpha" allowBlank="1" showInputMessage="1" showErrorMessage="1" error="有効な数字を入力してください" sqref="R268">
      <formula1>0</formula1>
      <formula2>9999999999</formula2>
    </dataValidation>
    <dataValidation type="whole" imeMode="halfAlpha" allowBlank="1" showInputMessage="1" showErrorMessage="1" error="有効な数字を入力してください" sqref="S268:T268">
      <formula1>0</formula1>
      <formula2>9999999999</formula2>
    </dataValidation>
    <dataValidation type="whole" imeMode="halfAlpha" allowBlank="1" showInputMessage="1" showErrorMessage="1" error="有効な数字を入力してください" sqref="R269">
      <formula1>0</formula1>
      <formula2>9999999999</formula2>
    </dataValidation>
    <dataValidation type="whole" imeMode="halfAlpha" allowBlank="1" showInputMessage="1" showErrorMessage="1" error="有効な数字を入力してください" sqref="S269:T269">
      <formula1>0</formula1>
      <formula2>9999999999</formula2>
    </dataValidation>
    <dataValidation type="whole" imeMode="halfAlpha" allowBlank="1" showInputMessage="1" showErrorMessage="1" error="有効な数字を入力してください" sqref="R270">
      <formula1>0</formula1>
      <formula2>9999999999</formula2>
    </dataValidation>
    <dataValidation type="whole" imeMode="halfAlpha" allowBlank="1" showInputMessage="1" showErrorMessage="1" error="有効な数字を入力してください" sqref="S270:T270">
      <formula1>0</formula1>
      <formula2>9999999999</formula2>
    </dataValidation>
    <dataValidation type="whole" imeMode="halfAlpha" allowBlank="1" showInputMessage="1" showErrorMessage="1" error="有効な数字を入力してください" sqref="R271">
      <formula1>0</formula1>
      <formula2>9999999999</formula2>
    </dataValidation>
    <dataValidation type="whole" imeMode="halfAlpha" allowBlank="1" showInputMessage="1" showErrorMessage="1" error="有効な数字を入力してください" sqref="S271:T271">
      <formula1>0</formula1>
      <formula2>9999999999</formula2>
    </dataValidation>
    <dataValidation type="whole" imeMode="halfAlpha" allowBlank="1" showInputMessage="1" showErrorMessage="1" error="有効な数字を入力してください" sqref="R272">
      <formula1>0</formula1>
      <formula2>9999999999</formula2>
    </dataValidation>
    <dataValidation type="whole" imeMode="halfAlpha" allowBlank="1" showInputMessage="1" showErrorMessage="1" error="有効な数字を入力してください" sqref="S272:T272">
      <formula1>0</formula1>
      <formula2>9999999999</formula2>
    </dataValidation>
    <dataValidation type="whole" imeMode="halfAlpha" allowBlank="1" showInputMessage="1" showErrorMessage="1" error="有効な数字を入力してください" sqref="R273">
      <formula1>0</formula1>
      <formula2>9999999999</formula2>
    </dataValidation>
    <dataValidation type="whole" imeMode="halfAlpha" allowBlank="1" showInputMessage="1" showErrorMessage="1" error="有効な数字を入力してください" sqref="S273:T273">
      <formula1>0</formula1>
      <formula2>9999999999</formula2>
    </dataValidation>
    <dataValidation type="whole" imeMode="halfAlpha" allowBlank="1" showInputMessage="1" showErrorMessage="1" error="有効な数字を入力してください" sqref="R274">
      <formula1>0</formula1>
      <formula2>9999999999</formula2>
    </dataValidation>
    <dataValidation type="whole" imeMode="halfAlpha" allowBlank="1" showInputMessage="1" showErrorMessage="1" error="有効な数字を入力してください" sqref="S274:T274">
      <formula1>0</formula1>
      <formula2>9999999999</formula2>
    </dataValidation>
    <dataValidation type="whole" imeMode="halfAlpha" allowBlank="1" showInputMessage="1" showErrorMessage="1" error="有効な数字を入力してください" sqref="R275">
      <formula1>0</formula1>
      <formula2>9999999999</formula2>
    </dataValidation>
    <dataValidation type="whole" imeMode="halfAlpha" allowBlank="1" showInputMessage="1" showErrorMessage="1" error="有効な数字を入力してください" sqref="S275:T275">
      <formula1>0</formula1>
      <formula2>9999999999</formula2>
    </dataValidation>
    <dataValidation type="whole" imeMode="halfAlpha" allowBlank="1" showInputMessage="1" showErrorMessage="1" error="有効な数字を入力してください" sqref="R276">
      <formula1>0</formula1>
      <formula2>9999999999</formula2>
    </dataValidation>
    <dataValidation type="whole" imeMode="halfAlpha" allowBlank="1" showInputMessage="1" showErrorMessage="1" error="有効な数字を入力してください" sqref="S276:T276">
      <formula1>0</formula1>
      <formula2>9999999999</formula2>
    </dataValidation>
    <dataValidation type="whole" imeMode="halfAlpha" allowBlank="1" showInputMessage="1" showErrorMessage="1" error="有効な数字を入力してください" sqref="R277">
      <formula1>0</formula1>
      <formula2>9999999999</formula2>
    </dataValidation>
    <dataValidation type="whole" imeMode="halfAlpha" allowBlank="1" showInputMessage="1" showErrorMessage="1" error="有効な数字を入力してください" sqref="S277:T277">
      <formula1>0</formula1>
      <formula2>9999999999</formula2>
    </dataValidation>
    <dataValidation type="whole" imeMode="halfAlpha" allowBlank="1" showInputMessage="1" showErrorMessage="1" error="有効な数字を入力してください" sqref="R278">
      <formula1>0</formula1>
      <formula2>9999999999</formula2>
    </dataValidation>
    <dataValidation type="whole" imeMode="halfAlpha" allowBlank="1" showInputMessage="1" showErrorMessage="1" error="有効な数字を入力してください" sqref="S278:T278">
      <formula1>0</formula1>
      <formula2>9999999999</formula2>
    </dataValidation>
    <dataValidation type="whole" imeMode="halfAlpha" allowBlank="1" showInputMessage="1" showErrorMessage="1" error="有効な数字を入力してください" sqref="R279">
      <formula1>0</formula1>
      <formula2>9999999999</formula2>
    </dataValidation>
    <dataValidation type="whole" imeMode="halfAlpha" allowBlank="1" showInputMessage="1" showErrorMessage="1" error="有効な数字を入力してください" sqref="S279:T279">
      <formula1>0</formula1>
      <formula2>9999999999</formula2>
    </dataValidation>
    <dataValidation type="whole" imeMode="halfAlpha" allowBlank="1" showInputMessage="1" showErrorMessage="1" error="有効な数字を入力してください" sqref="R280">
      <formula1>0</formula1>
      <formula2>9999999999</formula2>
    </dataValidation>
    <dataValidation type="whole" imeMode="halfAlpha" allowBlank="1" showInputMessage="1" showErrorMessage="1" error="有効な数字を入力してください" sqref="S280:T280">
      <formula1>0</formula1>
      <formula2>9999999999</formula2>
    </dataValidation>
    <dataValidation type="whole" imeMode="halfAlpha" allowBlank="1" showInputMessage="1" showErrorMessage="1" error="有効な数字を入力してください" sqref="R281">
      <formula1>0</formula1>
      <formula2>9999999999</formula2>
    </dataValidation>
    <dataValidation type="whole" imeMode="halfAlpha" allowBlank="1" showInputMessage="1" showErrorMessage="1" error="有効な数字を入力してください" sqref="S281:T281">
      <formula1>0</formula1>
      <formula2>9999999999</formula2>
    </dataValidation>
    <dataValidation type="whole" imeMode="halfAlpha" allowBlank="1" showInputMessage="1" showErrorMessage="1" error="有効な数字を入力してください" sqref="R282">
      <formula1>0</formula1>
      <formula2>9999999999</formula2>
    </dataValidation>
    <dataValidation type="whole" imeMode="halfAlpha" allowBlank="1" showInputMessage="1" showErrorMessage="1" error="有効な数字を入力してください" sqref="S282:T282">
      <formula1>0</formula1>
      <formula2>9999999999</formula2>
    </dataValidation>
    <dataValidation type="whole" imeMode="halfAlpha" allowBlank="1" showInputMessage="1" showErrorMessage="1" error="有効な数字を入力してください" sqref="R283">
      <formula1>0</formula1>
      <formula2>9999999999</formula2>
    </dataValidation>
    <dataValidation type="whole" imeMode="halfAlpha" allowBlank="1" showInputMessage="1" showErrorMessage="1" error="有効な数字を入力してください" sqref="S283:T283">
      <formula1>0</formula1>
      <formula2>9999999999</formula2>
    </dataValidation>
    <dataValidation type="whole" imeMode="halfAlpha" allowBlank="1" showInputMessage="1" showErrorMessage="1" error="有効な数字を入力してください" sqref="R284">
      <formula1>0</formula1>
      <formula2>9999999999</formula2>
    </dataValidation>
    <dataValidation type="whole" imeMode="halfAlpha" allowBlank="1" showInputMessage="1" showErrorMessage="1" error="有効な数字を入力してください" sqref="S284:T284">
      <formula1>0</formula1>
      <formula2>9999999999</formula2>
    </dataValidation>
    <dataValidation type="whole" imeMode="halfAlpha" allowBlank="1" showInputMessage="1" showErrorMessage="1" error="有効な数字を入力してください" sqref="R285">
      <formula1>0</formula1>
      <formula2>9999999999</formula2>
    </dataValidation>
    <dataValidation type="whole" imeMode="halfAlpha" allowBlank="1" showInputMessage="1" showErrorMessage="1" error="有効な数字を入力してください" sqref="S285:T285">
      <formula1>0</formula1>
      <formula2>9999999999</formula2>
    </dataValidation>
    <dataValidation type="whole" imeMode="halfAlpha" allowBlank="1" showInputMessage="1" showErrorMessage="1" error="有効な数字を入力してください" sqref="R286">
      <formula1>0</formula1>
      <formula2>9999999999</formula2>
    </dataValidation>
    <dataValidation type="whole" imeMode="halfAlpha" allowBlank="1" showInputMessage="1" showErrorMessage="1" error="有効な数字を入力してください" sqref="S286:T286">
      <formula1>0</formula1>
      <formula2>9999999999</formula2>
    </dataValidation>
    <dataValidation type="whole" imeMode="halfAlpha" allowBlank="1" showInputMessage="1" showErrorMessage="1" error="有効な数字を入力してください" sqref="R287">
      <formula1>0</formula1>
      <formula2>9999999999</formula2>
    </dataValidation>
    <dataValidation type="whole" imeMode="halfAlpha" allowBlank="1" showInputMessage="1" showErrorMessage="1" error="有効な数字を入力してください" sqref="S287:T287">
      <formula1>0</formula1>
      <formula2>9999999999</formula2>
    </dataValidation>
    <dataValidation type="whole" imeMode="halfAlpha" allowBlank="1" showInputMessage="1" showErrorMessage="1" error="有効な数字を入力してください" sqref="R288">
      <formula1>0</formula1>
      <formula2>9999999999</formula2>
    </dataValidation>
    <dataValidation type="whole" imeMode="halfAlpha" allowBlank="1" showInputMessage="1" showErrorMessage="1" error="有効な数字を入力してください" sqref="S288:T288">
      <formula1>0</formula1>
      <formula2>9999999999</formula2>
    </dataValidation>
    <dataValidation type="whole" imeMode="halfAlpha" allowBlank="1" showInputMessage="1" showErrorMessage="1" error="有効な数字を入力してください" sqref="R289">
      <formula1>0</formula1>
      <formula2>9999999999</formula2>
    </dataValidation>
    <dataValidation type="whole" imeMode="halfAlpha" allowBlank="1" showInputMessage="1" showErrorMessage="1" error="有効な数字を入力してください" sqref="S289:T289">
      <formula1>0</formula1>
      <formula2>9999999999</formula2>
    </dataValidation>
    <dataValidation type="whole" imeMode="halfAlpha" allowBlank="1" showInputMessage="1" showErrorMessage="1" error="有効な数字を入力してください" sqref="R290">
      <formula1>0</formula1>
      <formula2>9999999999</formula2>
    </dataValidation>
    <dataValidation type="whole" imeMode="halfAlpha" allowBlank="1" showInputMessage="1" showErrorMessage="1" error="有効な数字を入力してください" sqref="S290:T290">
      <formula1>0</formula1>
      <formula2>9999999999</formula2>
    </dataValidation>
    <dataValidation type="whole" imeMode="halfAlpha" allowBlank="1" showInputMessage="1" showErrorMessage="1" error="有効な数字を入力してください" sqref="R291">
      <formula1>0</formula1>
      <formula2>9999999999</formula2>
    </dataValidation>
    <dataValidation type="whole" imeMode="halfAlpha" allowBlank="1" showInputMessage="1" showErrorMessage="1" error="有効な数字を入力してください" sqref="S291:T291">
      <formula1>0</formula1>
      <formula2>9999999999</formula2>
    </dataValidation>
    <dataValidation type="whole" imeMode="halfAlpha" allowBlank="1" showInputMessage="1" showErrorMessage="1" error="有効な数字を入力してください" sqref="R292">
      <formula1>0</formula1>
      <formula2>9999999999</formula2>
    </dataValidation>
    <dataValidation type="whole" imeMode="halfAlpha" allowBlank="1" showInputMessage="1" showErrorMessage="1" error="有効な数字を入力してください" sqref="S292:T292">
      <formula1>0</formula1>
      <formula2>9999999999</formula2>
    </dataValidation>
    <dataValidation type="whole" imeMode="halfAlpha" allowBlank="1" showInputMessage="1" showErrorMessage="1" error="有効な数字を入力してください" sqref="R293">
      <formula1>0</formula1>
      <formula2>9999999999</formula2>
    </dataValidation>
    <dataValidation type="whole" imeMode="halfAlpha" allowBlank="1" showInputMessage="1" showErrorMessage="1" error="有効な数字を入力してください" sqref="S293:T293">
      <formula1>0</formula1>
      <formula2>9999999999</formula2>
    </dataValidation>
    <dataValidation type="whole" imeMode="halfAlpha" allowBlank="1" showInputMessage="1" showErrorMessage="1" error="有効な数字を入力してください" sqref="R294">
      <formula1>0</formula1>
      <formula2>9999999999</formula2>
    </dataValidation>
    <dataValidation type="whole" imeMode="halfAlpha" allowBlank="1" showInputMessage="1" showErrorMessage="1" error="有効な数字を入力してください" sqref="S294:T294">
      <formula1>0</formula1>
      <formula2>9999999999</formula2>
    </dataValidation>
    <dataValidation type="whole" imeMode="halfAlpha" allowBlank="1" showInputMessage="1" showErrorMessage="1" error="有効な数字を入力してください" sqref="R295">
      <formula1>0</formula1>
      <formula2>9999999999</formula2>
    </dataValidation>
    <dataValidation type="whole" imeMode="halfAlpha" allowBlank="1" showInputMessage="1" showErrorMessage="1" error="有効な数字を入力してください" sqref="S295:T295">
      <formula1>0</formula1>
      <formula2>9999999999</formula2>
    </dataValidation>
    <dataValidation type="whole" imeMode="halfAlpha" allowBlank="1" showInputMessage="1" showErrorMessage="1" error="有効な数字を入力してください" sqref="R296">
      <formula1>0</formula1>
      <formula2>9999999999</formula2>
    </dataValidation>
    <dataValidation type="whole" imeMode="halfAlpha" allowBlank="1" showInputMessage="1" showErrorMessage="1" error="有効な数字を入力してください" sqref="S296:T296">
      <formula1>0</formula1>
      <formula2>9999999999</formula2>
    </dataValidation>
    <dataValidation type="whole" imeMode="halfAlpha" allowBlank="1" showInputMessage="1" showErrorMessage="1" error="有効な数字を入力してください" sqref="R297">
      <formula1>0</formula1>
      <formula2>9999999999</formula2>
    </dataValidation>
    <dataValidation type="whole" imeMode="halfAlpha" allowBlank="1" showInputMessage="1" showErrorMessage="1" error="有効な数字を入力してください" sqref="S297:T297">
      <formula1>0</formula1>
      <formula2>9999999999</formula2>
    </dataValidation>
    <dataValidation type="whole" imeMode="halfAlpha" allowBlank="1" showInputMessage="1" showErrorMessage="1" error="有効な数字を入力してください" sqref="R298">
      <formula1>0</formula1>
      <formula2>9999999999</formula2>
    </dataValidation>
    <dataValidation type="whole" imeMode="halfAlpha" allowBlank="1" showInputMessage="1" showErrorMessage="1" error="有効な数字を入力してください" sqref="S298:T298">
      <formula1>0</formula1>
      <formula2>9999999999</formula2>
    </dataValidation>
    <dataValidation type="whole" imeMode="halfAlpha" allowBlank="1" showInputMessage="1" showErrorMessage="1" error="有効な数字を入力してください" sqref="R299">
      <formula1>0</formula1>
      <formula2>9999999999</formula2>
    </dataValidation>
    <dataValidation type="whole" imeMode="halfAlpha" allowBlank="1" showInputMessage="1" showErrorMessage="1" error="有効な数字を入力してください" sqref="S299:T299">
      <formula1>0</formula1>
      <formula2>9999999999</formula2>
    </dataValidation>
    <dataValidation type="whole" imeMode="halfAlpha" allowBlank="1" showInputMessage="1" showErrorMessage="1" error="有効な数字を入力してください" sqref="R300">
      <formula1>0</formula1>
      <formula2>9999999999</formula2>
    </dataValidation>
    <dataValidation type="whole" imeMode="halfAlpha" allowBlank="1" showInputMessage="1" showErrorMessage="1" error="有効な数字を入力してください" sqref="S300:T300">
      <formula1>0</formula1>
      <formula2>9999999999</formula2>
    </dataValidation>
    <dataValidation type="whole" imeMode="halfAlpha" allowBlank="1" showInputMessage="1" showErrorMessage="1" error="有効な数字を入力してください" sqref="R301">
      <formula1>0</formula1>
      <formula2>9999999999</formula2>
    </dataValidation>
    <dataValidation type="whole" imeMode="halfAlpha" allowBlank="1" showInputMessage="1" showErrorMessage="1" error="有効な数字を入力してください" sqref="S301:T301">
      <formula1>0</formula1>
      <formula2>9999999999</formula2>
    </dataValidation>
    <dataValidation type="whole" imeMode="halfAlpha" allowBlank="1" showInputMessage="1" showErrorMessage="1" error="有効な数字を入力してください" sqref="R302">
      <formula1>0</formula1>
      <formula2>9999999999</formula2>
    </dataValidation>
    <dataValidation type="whole" imeMode="halfAlpha" allowBlank="1" showInputMessage="1" showErrorMessage="1" error="有効な数字を入力してください" sqref="S302:T302">
      <formula1>0</formula1>
      <formula2>9999999999</formula2>
    </dataValidation>
    <dataValidation type="whole" imeMode="halfAlpha" allowBlank="1" showInputMessage="1" showErrorMessage="1" error="有効な数字を入力してください" sqref="R303">
      <formula1>0</formula1>
      <formula2>9999999999</formula2>
    </dataValidation>
    <dataValidation type="whole" imeMode="halfAlpha" allowBlank="1" showInputMessage="1" showErrorMessage="1" error="有効な数字を入力してください" sqref="S303:T303">
      <formula1>0</formula1>
      <formula2>9999999999</formula2>
    </dataValidation>
    <dataValidation type="whole" imeMode="halfAlpha" allowBlank="1" showInputMessage="1" showErrorMessage="1" error="有効な数字を入力してください" sqref="R304">
      <formula1>0</formula1>
      <formula2>9999999999</formula2>
    </dataValidation>
    <dataValidation type="whole" imeMode="halfAlpha" allowBlank="1" showInputMessage="1" showErrorMessage="1" error="有効な数字を入力してください" sqref="S304:T304">
      <formula1>0</formula1>
      <formula2>9999999999</formula2>
    </dataValidation>
    <dataValidation type="whole" imeMode="halfAlpha" allowBlank="1" showInputMessage="1" showErrorMessage="1" error="有効な数字を入力してください" sqref="R305">
      <formula1>0</formula1>
      <formula2>9999999999</formula2>
    </dataValidation>
    <dataValidation type="whole" imeMode="halfAlpha" allowBlank="1" showInputMessage="1" showErrorMessage="1" error="有効な数字を入力してください" sqref="S305:T305">
      <formula1>0</formula1>
      <formula2>9999999999</formula2>
    </dataValidation>
    <dataValidation type="whole" imeMode="halfAlpha" allowBlank="1" showInputMessage="1" showErrorMessage="1" error="有効な数字を入力してください" sqref="R306">
      <formula1>0</formula1>
      <formula2>9999999999</formula2>
    </dataValidation>
    <dataValidation type="whole" imeMode="halfAlpha" allowBlank="1" showInputMessage="1" showErrorMessage="1" error="有効な数字を入力してください" sqref="S306:T306">
      <formula1>0</formula1>
      <formula2>9999999999</formula2>
    </dataValidation>
    <dataValidation type="whole" imeMode="halfAlpha" allowBlank="1" showInputMessage="1" showErrorMessage="1" error="有効な数字を入力してください" sqref="R307">
      <formula1>0</formula1>
      <formula2>9999999999</formula2>
    </dataValidation>
    <dataValidation type="whole" imeMode="halfAlpha" allowBlank="1" showInputMessage="1" showErrorMessage="1" error="有効な数字を入力してください" sqref="S307:T307">
      <formula1>0</formula1>
      <formula2>9999999999</formula2>
    </dataValidation>
    <dataValidation type="whole" imeMode="halfAlpha" allowBlank="1" showInputMessage="1" showErrorMessage="1" error="有効な数字を入力してください" sqref="R308">
      <formula1>0</formula1>
      <formula2>9999999999</formula2>
    </dataValidation>
    <dataValidation type="whole" imeMode="halfAlpha" allowBlank="1" showInputMessage="1" showErrorMessage="1" error="有効な数字を入力してください" sqref="S308:T308">
      <formula1>0</formula1>
      <formula2>9999999999</formula2>
    </dataValidation>
    <dataValidation type="whole" imeMode="halfAlpha" allowBlank="1" showInputMessage="1" showErrorMessage="1" error="有効な数字を入力してください" sqref="R309">
      <formula1>0</formula1>
      <formula2>9999999999</formula2>
    </dataValidation>
    <dataValidation type="whole" imeMode="halfAlpha" allowBlank="1" showInputMessage="1" showErrorMessage="1" error="有効な数字を入力してください" sqref="S309:T309">
      <formula1>0</formula1>
      <formula2>9999999999</formula2>
    </dataValidation>
    <dataValidation type="whole" imeMode="halfAlpha" allowBlank="1" showInputMessage="1" showErrorMessage="1" error="有効な数字を入力してください" sqref="R310">
      <formula1>0</formula1>
      <formula2>9999999999</formula2>
    </dataValidation>
    <dataValidation type="whole" imeMode="halfAlpha" allowBlank="1" showInputMessage="1" showErrorMessage="1" error="有効な数字を入力してください" sqref="S310:T310">
      <formula1>0</formula1>
      <formula2>9999999999</formula2>
    </dataValidation>
    <dataValidation type="whole" imeMode="halfAlpha" allowBlank="1" showInputMessage="1" showErrorMessage="1" error="有効な数字を入力してください" sqref="R311">
      <formula1>0</formula1>
      <formula2>9999999999</formula2>
    </dataValidation>
    <dataValidation type="whole" imeMode="halfAlpha" allowBlank="1" showInputMessage="1" showErrorMessage="1" error="有効な数字を入力してください" sqref="S311:T311">
      <formula1>0</formula1>
      <formula2>9999999999</formula2>
    </dataValidation>
    <dataValidation type="whole" imeMode="halfAlpha" allowBlank="1" showInputMessage="1" showErrorMessage="1" error="有効な数字を入力してください" sqref="R312">
      <formula1>0</formula1>
      <formula2>9999999999</formula2>
    </dataValidation>
    <dataValidation type="whole" imeMode="halfAlpha" allowBlank="1" showInputMessage="1" showErrorMessage="1" error="有効な数字を入力してください" sqref="S312:T312">
      <formula1>0</formula1>
      <formula2>9999999999</formula2>
    </dataValidation>
    <dataValidation type="whole" imeMode="halfAlpha" allowBlank="1" showInputMessage="1" showErrorMessage="1" error="有効な数字を入力してください" sqref="R313">
      <formula1>0</formula1>
      <formula2>9999999999</formula2>
    </dataValidation>
    <dataValidation type="whole" imeMode="halfAlpha" allowBlank="1" showInputMessage="1" showErrorMessage="1" error="有効な数字を入力してください" sqref="S313:T313">
      <formula1>0</formula1>
      <formula2>9999999999</formula2>
    </dataValidation>
    <dataValidation type="whole" imeMode="halfAlpha" allowBlank="1" showInputMessage="1" showErrorMessage="1" error="有効な数字を入力してください" sqref="R314">
      <formula1>0</formula1>
      <formula2>9999999999</formula2>
    </dataValidation>
    <dataValidation type="whole" imeMode="halfAlpha" allowBlank="1" showInputMessage="1" showErrorMessage="1" error="有効な数字を入力してください" sqref="S314:T314">
      <formula1>0</formula1>
      <formula2>9999999999</formula2>
    </dataValidation>
    <dataValidation type="whole" imeMode="halfAlpha" allowBlank="1" showInputMessage="1" showErrorMessage="1" error="有効な数字を入力してください" sqref="R315">
      <formula1>0</formula1>
      <formula2>9999999999</formula2>
    </dataValidation>
    <dataValidation type="whole" imeMode="halfAlpha" allowBlank="1" showInputMessage="1" showErrorMessage="1" error="有効な数字を入力してください" sqref="S315:T315">
      <formula1>0</formula1>
      <formula2>9999999999</formula2>
    </dataValidation>
    <dataValidation type="whole" imeMode="halfAlpha" allowBlank="1" showInputMessage="1" showErrorMessage="1" error="有効な数字を入力してください" sqref="R316">
      <formula1>0</formula1>
      <formula2>9999999999</formula2>
    </dataValidation>
    <dataValidation type="whole" imeMode="halfAlpha" allowBlank="1" showInputMessage="1" showErrorMessage="1" error="有効な数字を入力してください" sqref="S316:T316">
      <formula1>0</formula1>
      <formula2>9999999999</formula2>
    </dataValidation>
    <dataValidation type="whole" imeMode="halfAlpha" allowBlank="1" showInputMessage="1" showErrorMessage="1" error="有効な数字を入力してください" sqref="R317">
      <formula1>0</formula1>
      <formula2>9999999999</formula2>
    </dataValidation>
    <dataValidation type="whole" imeMode="halfAlpha" allowBlank="1" showInputMessage="1" showErrorMessage="1" error="有効な数字を入力してください" sqref="S317:T317">
      <formula1>0</formula1>
      <formula2>9999999999</formula2>
    </dataValidation>
    <dataValidation type="whole" imeMode="halfAlpha" allowBlank="1" showInputMessage="1" showErrorMessage="1" error="有効な数字を入力してください" sqref="R318">
      <formula1>0</formula1>
      <formula2>9999999999</formula2>
    </dataValidation>
    <dataValidation type="whole" imeMode="halfAlpha" allowBlank="1" showInputMessage="1" showErrorMessage="1" error="有効な数字を入力してください" sqref="S318:T318">
      <formula1>0</formula1>
      <formula2>9999999999</formula2>
    </dataValidation>
    <dataValidation type="whole" imeMode="halfAlpha" allowBlank="1" showInputMessage="1" showErrorMessage="1" error="有効な数字を入力してください" sqref="R319">
      <formula1>0</formula1>
      <formula2>9999999999</formula2>
    </dataValidation>
    <dataValidation type="whole" imeMode="halfAlpha" allowBlank="1" showInputMessage="1" showErrorMessage="1" error="有効な数字を入力してください" sqref="S319:T319">
      <formula1>0</formula1>
      <formula2>9999999999</formula2>
    </dataValidation>
    <dataValidation type="whole" imeMode="halfAlpha" allowBlank="1" showInputMessage="1" showErrorMessage="1" error="有効な数字を入力してください" sqref="R320">
      <formula1>0</formula1>
      <formula2>9999999999</formula2>
    </dataValidation>
    <dataValidation type="whole" imeMode="halfAlpha" allowBlank="1" showInputMessage="1" showErrorMessage="1" error="有効な数字を入力してください" sqref="S320:T320">
      <formula1>0</formula1>
      <formula2>9999999999</formula2>
    </dataValidation>
    <dataValidation type="whole" imeMode="halfAlpha" allowBlank="1" showInputMessage="1" showErrorMessage="1" error="有効な数字を入力してください" sqref="R321">
      <formula1>0</formula1>
      <formula2>9999999999</formula2>
    </dataValidation>
    <dataValidation type="whole" imeMode="halfAlpha" allowBlank="1" showInputMessage="1" showErrorMessage="1" error="有効な数字を入力してください" sqref="S321:T321">
      <formula1>0</formula1>
      <formula2>9999999999</formula2>
    </dataValidation>
    <dataValidation type="whole" imeMode="halfAlpha" allowBlank="1" showInputMessage="1" showErrorMessage="1" error="有効な数字を入力してください" sqref="R322">
      <formula1>0</formula1>
      <formula2>9999999999</formula2>
    </dataValidation>
    <dataValidation type="whole" imeMode="halfAlpha" allowBlank="1" showInputMessage="1" showErrorMessage="1" error="有効な数字を入力してください" sqref="S322:T322">
      <formula1>0</formula1>
      <formula2>9999999999</formula2>
    </dataValidation>
    <dataValidation type="whole" imeMode="halfAlpha" allowBlank="1" showInputMessage="1" showErrorMessage="1" error="有効な数字を入力してください" sqref="R323">
      <formula1>0</formula1>
      <formula2>9999999999</formula2>
    </dataValidation>
    <dataValidation type="whole" imeMode="halfAlpha" allowBlank="1" showInputMessage="1" showErrorMessage="1" error="有効な数字を入力してください" sqref="S323:T323">
      <formula1>0</formula1>
      <formula2>9999999999</formula2>
    </dataValidation>
    <dataValidation type="whole" imeMode="halfAlpha" allowBlank="1" showInputMessage="1" showErrorMessage="1" error="有効な数字を入力してください" sqref="R324">
      <formula1>0</formula1>
      <formula2>9999999999</formula2>
    </dataValidation>
    <dataValidation type="whole" imeMode="halfAlpha" allowBlank="1" showInputMessage="1" showErrorMessage="1" error="有効な数字を入力してください" sqref="S324:T324">
      <formula1>0</formula1>
      <formula2>9999999999</formula2>
    </dataValidation>
    <dataValidation type="whole" imeMode="halfAlpha" allowBlank="1" showInputMessage="1" showErrorMessage="1" error="有効な数字を入力してください" sqref="R325">
      <formula1>0</formula1>
      <formula2>9999999999</formula2>
    </dataValidation>
    <dataValidation type="whole" imeMode="halfAlpha" allowBlank="1" showInputMessage="1" showErrorMessage="1" error="有効な数字を入力してください" sqref="S325:T325">
      <formula1>0</formula1>
      <formula2>9999999999</formula2>
    </dataValidation>
    <dataValidation type="whole" imeMode="halfAlpha" allowBlank="1" showInputMessage="1" showErrorMessage="1" error="有効な数字を入力してください" sqref="R326">
      <formula1>0</formula1>
      <formula2>9999999999</formula2>
    </dataValidation>
    <dataValidation type="whole" imeMode="halfAlpha" allowBlank="1" showInputMessage="1" showErrorMessage="1" error="有効な数字を入力してください" sqref="S326:T326">
      <formula1>0</formula1>
      <formula2>9999999999</formula2>
    </dataValidation>
    <dataValidation type="whole" imeMode="halfAlpha" allowBlank="1" showInputMessage="1" showErrorMessage="1" error="有効な数字を入力してください" sqref="R327">
      <formula1>0</formula1>
      <formula2>9999999999</formula2>
    </dataValidation>
    <dataValidation type="whole" imeMode="halfAlpha" allowBlank="1" showInputMessage="1" showErrorMessage="1" error="有効な数字を入力してください" sqref="S327:T327">
      <formula1>0</formula1>
      <formula2>9999999999</formula2>
    </dataValidation>
    <dataValidation type="whole" imeMode="halfAlpha" allowBlank="1" showInputMessage="1" showErrorMessage="1" error="有効な数字を入力してください" sqref="R328">
      <formula1>0</formula1>
      <formula2>9999999999</formula2>
    </dataValidation>
    <dataValidation type="whole" imeMode="halfAlpha" allowBlank="1" showInputMessage="1" showErrorMessage="1" error="有効な数字を入力してください" sqref="S328:T328">
      <formula1>0</formula1>
      <formula2>9999999999</formula2>
    </dataValidation>
    <dataValidation type="whole" imeMode="halfAlpha" allowBlank="1" showInputMessage="1" showErrorMessage="1" error="有効な数字を入力してください" sqref="R329">
      <formula1>0</formula1>
      <formula2>9999999999</formula2>
    </dataValidation>
    <dataValidation type="whole" imeMode="halfAlpha" allowBlank="1" showInputMessage="1" showErrorMessage="1" error="有効な数字を入力してください" sqref="S329:T329">
      <formula1>0</formula1>
      <formula2>9999999999</formula2>
    </dataValidation>
    <dataValidation type="whole" imeMode="halfAlpha" allowBlank="1" showInputMessage="1" showErrorMessage="1" error="有効な数字を入力してください" sqref="R330">
      <formula1>0</formula1>
      <formula2>9999999999</formula2>
    </dataValidation>
    <dataValidation type="whole" imeMode="halfAlpha" allowBlank="1" showInputMessage="1" showErrorMessage="1" error="有効な数字を入力してください" sqref="S330:T330">
      <formula1>0</formula1>
      <formula2>9999999999</formula2>
    </dataValidation>
    <dataValidation type="whole" imeMode="halfAlpha" allowBlank="1" showInputMessage="1" showErrorMessage="1" error="有効な数字を入力してください" sqref="R331">
      <formula1>0</formula1>
      <formula2>9999999999</formula2>
    </dataValidation>
    <dataValidation type="whole" imeMode="halfAlpha" allowBlank="1" showInputMessage="1" showErrorMessage="1" error="有効な数字を入力してください" sqref="S331:T331">
      <formula1>0</formula1>
      <formula2>9999999999</formula2>
    </dataValidation>
    <dataValidation type="whole" imeMode="halfAlpha" allowBlank="1" showInputMessage="1" showErrorMessage="1" error="有効な数字を入力してください" sqref="R332">
      <formula1>0</formula1>
      <formula2>9999999999</formula2>
    </dataValidation>
    <dataValidation type="whole" imeMode="halfAlpha" allowBlank="1" showInputMessage="1" showErrorMessage="1" error="有効な数字を入力してください" sqref="S332:T332">
      <formula1>0</formula1>
      <formula2>9999999999</formula2>
    </dataValidation>
    <dataValidation type="whole" imeMode="halfAlpha" allowBlank="1" showInputMessage="1" showErrorMessage="1" error="有効な数字を入力してください" sqref="R333">
      <formula1>0</formula1>
      <formula2>9999999999</formula2>
    </dataValidation>
    <dataValidation type="whole" imeMode="halfAlpha" allowBlank="1" showInputMessage="1" showErrorMessage="1" error="有効な数字を入力してください" sqref="S333:T333">
      <formula1>0</formula1>
      <formula2>9999999999</formula2>
    </dataValidation>
    <dataValidation type="whole" imeMode="halfAlpha" allowBlank="1" showInputMessage="1" showErrorMessage="1" error="有効な数字を入力してください" sqref="R334">
      <formula1>0</formula1>
      <formula2>9999999999</formula2>
    </dataValidation>
    <dataValidation type="whole" imeMode="halfAlpha" allowBlank="1" showInputMessage="1" showErrorMessage="1" error="有効な数字を入力してください" sqref="S334:T334">
      <formula1>0</formula1>
      <formula2>9999999999</formula2>
    </dataValidation>
    <dataValidation type="whole" imeMode="halfAlpha" allowBlank="1" showInputMessage="1" showErrorMessage="1" error="有効な数字を入力してください" sqref="R335">
      <formula1>0</formula1>
      <formula2>9999999999</formula2>
    </dataValidation>
    <dataValidation type="whole" imeMode="halfAlpha" allowBlank="1" showInputMessage="1" showErrorMessage="1" error="有効な数字を入力してください" sqref="S335:T335">
      <formula1>0</formula1>
      <formula2>9999999999</formula2>
    </dataValidation>
    <dataValidation type="whole" imeMode="halfAlpha" allowBlank="1" showInputMessage="1" showErrorMessage="1" error="有効な数字を入力してください" sqref="R336">
      <formula1>0</formula1>
      <formula2>9999999999</formula2>
    </dataValidation>
    <dataValidation type="whole" imeMode="halfAlpha" allowBlank="1" showInputMessage="1" showErrorMessage="1" error="有効な数字を入力してください" sqref="S336:T336">
      <formula1>0</formula1>
      <formula2>9999999999</formula2>
    </dataValidation>
    <dataValidation type="whole" imeMode="halfAlpha" allowBlank="1" showInputMessage="1" showErrorMessage="1" error="有効な数字を入力してください" sqref="R337">
      <formula1>0</formula1>
      <formula2>9999999999</formula2>
    </dataValidation>
    <dataValidation type="whole" imeMode="halfAlpha" allowBlank="1" showInputMessage="1" showErrorMessage="1" error="有効な数字を入力してください" sqref="S337:T337">
      <formula1>0</formula1>
      <formula2>9999999999</formula2>
    </dataValidation>
    <dataValidation type="whole" imeMode="halfAlpha" allowBlank="1" showInputMessage="1" showErrorMessage="1" error="有効な数字を入力してください" sqref="R338">
      <formula1>0</formula1>
      <formula2>9999999999</formula2>
    </dataValidation>
    <dataValidation type="whole" imeMode="halfAlpha" allowBlank="1" showInputMessage="1" showErrorMessage="1" error="有効な数字を入力してください" sqref="S338:T338">
      <formula1>0</formula1>
      <formula2>9999999999</formula2>
    </dataValidation>
    <dataValidation type="whole" imeMode="halfAlpha" allowBlank="1" showInputMessage="1" showErrorMessage="1" error="有効な数字を入力してください" sqref="R339">
      <formula1>0</formula1>
      <formula2>9999999999</formula2>
    </dataValidation>
    <dataValidation type="whole" imeMode="halfAlpha" allowBlank="1" showInputMessage="1" showErrorMessage="1" error="有効な数字を入力してください" sqref="S339:T339">
      <formula1>0</formula1>
      <formula2>9999999999</formula2>
    </dataValidation>
    <dataValidation type="whole" imeMode="halfAlpha" allowBlank="1" showInputMessage="1" showErrorMessage="1" error="有効な数字を入力してください" sqref="R340">
      <formula1>0</formula1>
      <formula2>9999999999</formula2>
    </dataValidation>
    <dataValidation type="whole" imeMode="halfAlpha" allowBlank="1" showInputMessage="1" showErrorMessage="1" error="有効な数字を入力してください" sqref="S340:T340">
      <formula1>0</formula1>
      <formula2>9999999999</formula2>
    </dataValidation>
    <dataValidation type="whole" imeMode="halfAlpha" allowBlank="1" showInputMessage="1" showErrorMessage="1" error="有効な数字を入力してください" sqref="R341">
      <formula1>0</formula1>
      <formula2>9999999999</formula2>
    </dataValidation>
    <dataValidation type="whole" imeMode="halfAlpha" allowBlank="1" showInputMessage="1" showErrorMessage="1" error="有効な数字を入力してください" sqref="S341:T341">
      <formula1>0</formula1>
      <formula2>9999999999</formula2>
    </dataValidation>
    <dataValidation type="whole" imeMode="halfAlpha" allowBlank="1" showInputMessage="1" showErrorMessage="1" error="有効な数字を入力してください" sqref="R342">
      <formula1>0</formula1>
      <formula2>9999999999</formula2>
    </dataValidation>
    <dataValidation type="whole" imeMode="halfAlpha" allowBlank="1" showInputMessage="1" showErrorMessage="1" error="有効な数字を入力してください" sqref="S342:T342">
      <formula1>0</formula1>
      <formula2>9999999999</formula2>
    </dataValidation>
    <dataValidation type="whole" imeMode="halfAlpha" allowBlank="1" showInputMessage="1" showErrorMessage="1" error="有効な数字を入力してください" sqref="R343">
      <formula1>0</formula1>
      <formula2>9999999999</formula2>
    </dataValidation>
    <dataValidation type="whole" imeMode="halfAlpha" allowBlank="1" showInputMessage="1" showErrorMessage="1" error="有効な数字を入力してください" sqref="S343:T343">
      <formula1>0</formula1>
      <formula2>9999999999</formula2>
    </dataValidation>
    <dataValidation type="whole" imeMode="halfAlpha" allowBlank="1" showInputMessage="1" showErrorMessage="1" error="有効な数字を入力してください" sqref="R344">
      <formula1>0</formula1>
      <formula2>9999999999</formula2>
    </dataValidation>
    <dataValidation type="whole" imeMode="halfAlpha" allowBlank="1" showInputMessage="1" showErrorMessage="1" error="有効な数字を入力してください" sqref="S344:T344">
      <formula1>0</formula1>
      <formula2>9999999999</formula2>
    </dataValidation>
    <dataValidation type="whole" imeMode="halfAlpha" allowBlank="1" showInputMessage="1" showErrorMessage="1" error="有効な数字を入力してください" sqref="R345">
      <formula1>0</formula1>
      <formula2>9999999999</formula2>
    </dataValidation>
    <dataValidation type="whole" imeMode="halfAlpha" allowBlank="1" showInputMessage="1" showErrorMessage="1" error="有効な数字を入力してください" sqref="S345:T345">
      <formula1>0</formula1>
      <formula2>9999999999</formula2>
    </dataValidation>
    <dataValidation type="whole" imeMode="halfAlpha" allowBlank="1" showInputMessage="1" showErrorMessage="1" error="有効な数字を入力してください" sqref="R346">
      <formula1>0</formula1>
      <formula2>9999999999</formula2>
    </dataValidation>
    <dataValidation type="whole" imeMode="halfAlpha" allowBlank="1" showInputMessage="1" showErrorMessage="1" error="有効な数字を入力してください" sqref="S346:T346">
      <formula1>0</formula1>
      <formula2>9999999999</formula2>
    </dataValidation>
    <dataValidation type="whole" imeMode="halfAlpha" allowBlank="1" showInputMessage="1" showErrorMessage="1" error="有効な数字を入力してください" sqref="R347">
      <formula1>0</formula1>
      <formula2>9999999999</formula2>
    </dataValidation>
    <dataValidation type="whole" imeMode="halfAlpha" allowBlank="1" showInputMessage="1" showErrorMessage="1" error="有効な数字を入力してください" sqref="S347:T347">
      <formula1>0</formula1>
      <formula2>9999999999</formula2>
    </dataValidation>
    <dataValidation type="whole" imeMode="halfAlpha" allowBlank="1" showInputMessage="1" showErrorMessage="1" error="有効な数字を入力してください" sqref="R348">
      <formula1>0</formula1>
      <formula2>9999999999</formula2>
    </dataValidation>
    <dataValidation type="whole" imeMode="halfAlpha" allowBlank="1" showInputMessage="1" showErrorMessage="1" error="有効な数字を入力してください" sqref="S348:T348">
      <formula1>0</formula1>
      <formula2>9999999999</formula2>
    </dataValidation>
    <dataValidation type="whole" imeMode="halfAlpha" allowBlank="1" showInputMessage="1" showErrorMessage="1" error="有効な数字を入力してください" sqref="R349">
      <formula1>0</formula1>
      <formula2>9999999999</formula2>
    </dataValidation>
    <dataValidation type="whole" imeMode="halfAlpha" allowBlank="1" showInputMessage="1" showErrorMessage="1" error="有効な数字を入力してください" sqref="S349:T349">
      <formula1>0</formula1>
      <formula2>9999999999</formula2>
    </dataValidation>
    <dataValidation type="whole" imeMode="halfAlpha" allowBlank="1" showInputMessage="1" showErrorMessage="1" error="有効な数字を入力してください" sqref="R350">
      <formula1>0</formula1>
      <formula2>9999999999</formula2>
    </dataValidation>
    <dataValidation type="whole" imeMode="halfAlpha" allowBlank="1" showInputMessage="1" showErrorMessage="1" error="有効な数字を入力してください" sqref="S350:T350">
      <formula1>0</formula1>
      <formula2>9999999999</formula2>
    </dataValidation>
    <dataValidation type="whole" imeMode="halfAlpha" allowBlank="1" showInputMessage="1" showErrorMessage="1" error="有効な数字を入力してください" sqref="R351">
      <formula1>0</formula1>
      <formula2>9999999999</formula2>
    </dataValidation>
    <dataValidation type="whole" imeMode="halfAlpha" allowBlank="1" showInputMessage="1" showErrorMessage="1" error="有効な数字を入力してください" sqref="S351:T351">
      <formula1>0</formula1>
      <formula2>9999999999</formula2>
    </dataValidation>
    <dataValidation type="whole" imeMode="halfAlpha" allowBlank="1" showInputMessage="1" showErrorMessage="1" error="有効な数字を入力してください" sqref="R352">
      <formula1>0</formula1>
      <formula2>9999999999</formula2>
    </dataValidation>
    <dataValidation type="whole" imeMode="halfAlpha" allowBlank="1" showInputMessage="1" showErrorMessage="1" error="有効な数字を入力してください" sqref="S352:T352">
      <formula1>0</formula1>
      <formula2>9999999999</formula2>
    </dataValidation>
    <dataValidation type="whole" imeMode="halfAlpha" allowBlank="1" showInputMessage="1" showErrorMessage="1" error="有効な数字を入力してください" sqref="R353">
      <formula1>0</formula1>
      <formula2>9999999999</formula2>
    </dataValidation>
    <dataValidation type="whole" imeMode="halfAlpha" allowBlank="1" showInputMessage="1" showErrorMessage="1" error="有効な数字を入力してください" sqref="S353:T353">
      <formula1>0</formula1>
      <formula2>9999999999</formula2>
    </dataValidation>
    <dataValidation type="whole" imeMode="halfAlpha" allowBlank="1" showInputMessage="1" showErrorMessage="1" error="有効な数字を入力してください" sqref="R354">
      <formula1>0</formula1>
      <formula2>9999999999</formula2>
    </dataValidation>
    <dataValidation type="whole" imeMode="halfAlpha" allowBlank="1" showInputMessage="1" showErrorMessage="1" error="有効な数字を入力してください" sqref="S354:T354">
      <formula1>0</formula1>
      <formula2>9999999999</formula2>
    </dataValidation>
    <dataValidation errorStyle="warning" imeMode="hiragana" allowBlank="1" showInputMessage="1" showErrorMessage="1" sqref="E355:Q355"/>
    <dataValidation type="whole" imeMode="halfAlpha" allowBlank="1" showInputMessage="1" showErrorMessage="1" error="有効な数字を入力してください" sqref="R355">
      <formula1>0</formula1>
      <formula2>9999999999</formula2>
    </dataValidation>
    <dataValidation type="whole" imeMode="halfAlpha" allowBlank="1" showInputMessage="1" showErrorMessage="1" error="有効な数字を入力してください" sqref="S355:T355">
      <formula1>0</formula1>
      <formula2>9999999999</formula2>
    </dataValidation>
    <dataValidation errorStyle="warning" imeMode="hiragana" allowBlank="1" showInputMessage="1" showErrorMessage="1" sqref="E356:Q356"/>
    <dataValidation type="whole" imeMode="halfAlpha" allowBlank="1" showInputMessage="1" showErrorMessage="1" error="有効な数字を入力してください" sqref="R356">
      <formula1>0</formula1>
      <formula2>9999999999</formula2>
    </dataValidation>
    <dataValidation type="whole" imeMode="halfAlpha" allowBlank="1" showInputMessage="1" showErrorMessage="1" error="有効な数字を入力してください" sqref="S356:T356">
      <formula1>0</formula1>
      <formula2>9999999999</formula2>
    </dataValidation>
    <dataValidation type="list" imeMode="halfAlpha" allowBlank="1" showInputMessage="1" showErrorMessage="1" error="リストから選択してください" sqref="K366:L366">
      <formula1>"○,　"</formula1>
    </dataValidation>
    <dataValidation type="list" imeMode="halfAlpha" allowBlank="1" showInputMessage="1" showErrorMessage="1" error="リストから選択してください" sqref="M366:N366">
      <formula1>"○,　"</formula1>
    </dataValidation>
    <dataValidation type="list" imeMode="halfAlpha" allowBlank="1" showInputMessage="1" showErrorMessage="1" error="リストから選択してください" sqref="K367:L367">
      <formula1>"○,　"</formula1>
    </dataValidation>
    <dataValidation type="list" imeMode="halfAlpha" allowBlank="1" showInputMessage="1" showErrorMessage="1" error="リストから選択してください" sqref="M367:N367">
      <formula1>"○,　"</formula1>
    </dataValidation>
    <dataValidation type="list" imeMode="halfAlpha" allowBlank="1" showInputMessage="1" showErrorMessage="1" error="リストから選択してください" sqref="K368:L368">
      <formula1>"○,　"</formula1>
    </dataValidation>
    <dataValidation type="list" imeMode="halfAlpha" allowBlank="1" showInputMessage="1" showErrorMessage="1" error="リストから選択してください" sqref="M368:N368">
      <formula1>"○,　"</formula1>
    </dataValidation>
    <dataValidation type="list" imeMode="halfAlpha" allowBlank="1" showInputMessage="1" showErrorMessage="1" error="リストから選択してください" sqref="K369:L369">
      <formula1>"○,　"</formula1>
    </dataValidation>
    <dataValidation type="list" imeMode="halfAlpha" allowBlank="1" showInputMessage="1" showErrorMessage="1" error="リストから選択してください" sqref="M369:N369">
      <formula1>"○,　"</formula1>
    </dataValidation>
    <dataValidation type="list" imeMode="halfAlpha" allowBlank="1" showInputMessage="1" showErrorMessage="1" error="リストから選択してください" sqref="K370:L370">
      <formula1>"○,　"</formula1>
    </dataValidation>
    <dataValidation type="list" imeMode="halfAlpha" allowBlank="1" showInputMessage="1" showErrorMessage="1" error="リストから選択してください" sqref="M370:N370">
      <formula1>"○,　"</formula1>
    </dataValidation>
    <dataValidation type="list" imeMode="halfAlpha" allowBlank="1" showInputMessage="1" showErrorMessage="1" error="リストから選択してください" sqref="K371:L371">
      <formula1>"○,　"</formula1>
    </dataValidation>
    <dataValidation type="list" imeMode="halfAlpha" allowBlank="1" showInputMessage="1" showErrorMessage="1" error="リストから選択してください" sqref="M371:N371">
      <formula1>"○,　"</formula1>
    </dataValidation>
    <dataValidation type="list" imeMode="halfAlpha" allowBlank="1" showInputMessage="1" showErrorMessage="1" error="リストから選択してください" sqref="K372:L372">
      <formula1>"○,　"</formula1>
    </dataValidation>
    <dataValidation type="list" imeMode="halfAlpha" allowBlank="1" showInputMessage="1" showErrorMessage="1" error="リストから選択してください" sqref="M372:N372">
      <formula1>"○,　"</formula1>
    </dataValidation>
    <dataValidation type="list" imeMode="halfAlpha" allowBlank="1" showInputMessage="1" showErrorMessage="1" error="リストから選択してください" sqref="K373:L373">
      <formula1>"○,　"</formula1>
    </dataValidation>
    <dataValidation type="list" imeMode="halfAlpha" allowBlank="1" showInputMessage="1" showErrorMessage="1" error="リストから選択してください" sqref="M373:N373">
      <formula1>"○,　"</formula1>
    </dataValidation>
    <dataValidation type="list" imeMode="halfAlpha" allowBlank="1" showInputMessage="1" showErrorMessage="1" error="リストから選択してください" sqref="K374:L374">
      <formula1>"○,　"</formula1>
    </dataValidation>
    <dataValidation type="list" imeMode="halfAlpha" allowBlank="1" showInputMessage="1" showErrorMessage="1" error="リストから選択してください" sqref="M374:N374">
      <formula1>"○,　"</formula1>
    </dataValidation>
    <dataValidation type="list" imeMode="halfAlpha" allowBlank="1" showInputMessage="1" showErrorMessage="1" error="リストから選択してください" sqref="K375:L375">
      <formula1>"○,　"</formula1>
    </dataValidation>
    <dataValidation type="list" imeMode="halfAlpha" allowBlank="1" showInputMessage="1" showErrorMessage="1" error="リストから選択してください" sqref="M375:N375">
      <formula1>"○,　"</formula1>
    </dataValidation>
    <dataValidation type="list" imeMode="halfAlpha" allowBlank="1" showInputMessage="1" showErrorMessage="1" error="リストから選択してください" sqref="K376:L376">
      <formula1>"○,　"</formula1>
    </dataValidation>
    <dataValidation type="list" imeMode="halfAlpha" allowBlank="1" showInputMessage="1" showErrorMessage="1" error="リストから選択してください" sqref="M376:N376">
      <formula1>"○,　"</formula1>
    </dataValidation>
    <dataValidation type="list" imeMode="halfAlpha" allowBlank="1" showInputMessage="1" showErrorMessage="1" error="リストから選択してください" sqref="K377:L377">
      <formula1>"○,　"</formula1>
    </dataValidation>
    <dataValidation type="list" imeMode="halfAlpha" allowBlank="1" showInputMessage="1" showErrorMessage="1" error="リストから選択してください" sqref="M377:N377">
      <formula1>"○,　"</formula1>
    </dataValidation>
    <dataValidation type="list" imeMode="halfAlpha" allowBlank="1" showInputMessage="1" showErrorMessage="1" error="リストから選択してください" sqref="K378:L378">
      <formula1>"○,　"</formula1>
    </dataValidation>
    <dataValidation type="list" imeMode="halfAlpha" allowBlank="1" showInputMessage="1" showErrorMessage="1" error="リストから選択してください" sqref="M378:N378">
      <formula1>"○,　"</formula1>
    </dataValidation>
    <dataValidation type="list" imeMode="halfAlpha" allowBlank="1" showInputMessage="1" showErrorMessage="1" error="リストから選択してください" sqref="K379:L379">
      <formula1>"○,　"</formula1>
    </dataValidation>
    <dataValidation type="list" imeMode="halfAlpha" allowBlank="1" showInputMessage="1" showErrorMessage="1" error="リストから選択してください" sqref="M379:N379">
      <formula1>"○,　"</formula1>
    </dataValidation>
    <dataValidation type="list" imeMode="halfAlpha" allowBlank="1" showInputMessage="1" showErrorMessage="1" error="リストから選択してください" sqref="K380:L380">
      <formula1>"○,　"</formula1>
    </dataValidation>
    <dataValidation type="list" imeMode="halfAlpha" allowBlank="1" showInputMessage="1" showErrorMessage="1" error="リストから選択してください" sqref="M380:N380">
      <formula1>"○,　"</formula1>
    </dataValidation>
    <dataValidation type="list" imeMode="halfAlpha" allowBlank="1" showInputMessage="1" showErrorMessage="1" error="リストから選択してください" sqref="K381:L381">
      <formula1>"○,　"</formula1>
    </dataValidation>
    <dataValidation type="list" imeMode="halfAlpha" allowBlank="1" showInputMessage="1" showErrorMessage="1" error="リストから選択してください" sqref="M381:N381">
      <formula1>"○,　"</formula1>
    </dataValidation>
    <dataValidation type="list" imeMode="halfAlpha" allowBlank="1" showInputMessage="1" showErrorMessage="1" error="リストから選択してください" sqref="K382:L382">
      <formula1>"○,　"</formula1>
    </dataValidation>
    <dataValidation type="list" imeMode="halfAlpha" allowBlank="1" showInputMessage="1" showErrorMessage="1" error="リストから選択してください" sqref="M382:N382">
      <formula1>"○,　"</formula1>
    </dataValidation>
    <dataValidation type="list" imeMode="halfAlpha" allowBlank="1" showInputMessage="1" showErrorMessage="1" error="リストから選択してください" sqref="K383:L383">
      <formula1>"○,　"</formula1>
    </dataValidation>
    <dataValidation type="list" imeMode="halfAlpha" allowBlank="1" showInputMessage="1" showErrorMessage="1" error="リストから選択してください" sqref="M383:N383">
      <formula1>"○,　"</formula1>
    </dataValidation>
    <dataValidation type="list" imeMode="halfAlpha" allowBlank="1" showInputMessage="1" showErrorMessage="1" error="リストから選択してください" sqref="K384:L384">
      <formula1>"○,　"</formula1>
    </dataValidation>
    <dataValidation type="list" imeMode="halfAlpha" allowBlank="1" showInputMessage="1" showErrorMessage="1" error="リストから選択してください" sqref="M384:N384">
      <formula1>"○,　"</formula1>
    </dataValidation>
    <dataValidation type="list" imeMode="halfAlpha" allowBlank="1" showInputMessage="1" showErrorMessage="1" error="リストから選択してください" sqref="K385:L385">
      <formula1>"○,　"</formula1>
    </dataValidation>
    <dataValidation type="list" imeMode="halfAlpha" allowBlank="1" showInputMessage="1" showErrorMessage="1" error="リストから選択してください" sqref="M385:N385">
      <formula1>"○,　"</formula1>
    </dataValidation>
    <dataValidation type="list" imeMode="halfAlpha" allowBlank="1" showInputMessage="1" showErrorMessage="1" error="リストから選択してください" sqref="K386:L386">
      <formula1>"○,　"</formula1>
    </dataValidation>
    <dataValidation type="list" imeMode="halfAlpha" allowBlank="1" showInputMessage="1" showErrorMessage="1" error="リストから選択してください" sqref="M386:N386">
      <formula1>"○,　"</formula1>
    </dataValidation>
    <dataValidation type="list" imeMode="halfAlpha" allowBlank="1" showInputMessage="1" showErrorMessage="1" error="リストから選択してください" sqref="K387:L387">
      <formula1>"○,　"</formula1>
    </dataValidation>
    <dataValidation type="list" imeMode="halfAlpha" allowBlank="1" showInputMessage="1" showErrorMessage="1" error="リストから選択してください" sqref="M387:N387">
      <formula1>"○,　"</formula1>
    </dataValidation>
    <dataValidation type="list" imeMode="halfAlpha" allowBlank="1" showInputMessage="1" showErrorMessage="1" error="リストから選択してください" sqref="K388:L388">
      <formula1>"○,　"</formula1>
    </dataValidation>
    <dataValidation type="list" imeMode="halfAlpha" allowBlank="1" showInputMessage="1" showErrorMessage="1" error="リストから選択してください" sqref="M388:N388">
      <formula1>"○,　"</formula1>
    </dataValidation>
    <dataValidation type="list" imeMode="halfAlpha" allowBlank="1" showInputMessage="1" showErrorMessage="1" error="リストから選択してください" sqref="K389:L389">
      <formula1>"○,　"</formula1>
    </dataValidation>
    <dataValidation type="list" imeMode="halfAlpha" allowBlank="1" showInputMessage="1" showErrorMessage="1" error="リストから選択してください" sqref="M389:N389">
      <formula1>"○,　"</formula1>
    </dataValidation>
    <dataValidation type="list" imeMode="halfAlpha" allowBlank="1" showInputMessage="1" showErrorMessage="1" error="リストから選択してください" sqref="K390:L390">
      <formula1>"○,　"</formula1>
    </dataValidation>
    <dataValidation type="list" imeMode="halfAlpha" allowBlank="1" showInputMessage="1" showErrorMessage="1" error="リストから選択してください" sqref="M390:N390">
      <formula1>"○,　"</formula1>
    </dataValidation>
    <dataValidation type="list" imeMode="halfAlpha" allowBlank="1" showInputMessage="1" showErrorMessage="1" error="リストから選択してください" sqref="K391:L391">
      <formula1>"○,　"</formula1>
    </dataValidation>
    <dataValidation type="list" imeMode="halfAlpha" allowBlank="1" showInputMessage="1" showErrorMessage="1" error="リストから選択してください" sqref="M391:N391">
      <formula1>"○,　"</formula1>
    </dataValidation>
    <dataValidation type="list" imeMode="halfAlpha" allowBlank="1" showInputMessage="1" showErrorMessage="1" error="リストから選択してください" sqref="K392:L392">
      <formula1>"○,　"</formula1>
    </dataValidation>
    <dataValidation type="list" imeMode="halfAlpha" allowBlank="1" showInputMessage="1" showErrorMessage="1" error="リストから選択してください" sqref="M392:N392">
      <formula1>"○,　"</formula1>
    </dataValidation>
    <dataValidation type="list" imeMode="halfAlpha" allowBlank="1" showInputMessage="1" showErrorMessage="1" error="リストから選択してください" sqref="K393:L393">
      <formula1>"○,　"</formula1>
    </dataValidation>
    <dataValidation type="list" imeMode="halfAlpha" allowBlank="1" showInputMessage="1" showErrorMessage="1" error="リストから選択してください" sqref="M393:N393">
      <formula1>"○,　"</formula1>
    </dataValidation>
    <dataValidation type="list" imeMode="halfAlpha" allowBlank="1" showInputMessage="1" showErrorMessage="1" error="リストから選択してください" sqref="K394:L394">
      <formula1>"○,　"</formula1>
    </dataValidation>
    <dataValidation type="list" imeMode="halfAlpha" allowBlank="1" showInputMessage="1" showErrorMessage="1" error="リストから選択してください" sqref="M394:N394">
      <formula1>"○,　"</formula1>
    </dataValidation>
    <dataValidation type="list" imeMode="halfAlpha" allowBlank="1" showInputMessage="1" showErrorMessage="1" error="リストから選択してください" sqref="K395:L395">
      <formula1>"○,　"</formula1>
    </dataValidation>
    <dataValidation type="list" imeMode="halfAlpha" allowBlank="1" showInputMessage="1" showErrorMessage="1" error="リストから選択してください" sqref="M395:N395">
      <formula1>"○,　"</formula1>
    </dataValidation>
    <dataValidation type="list" imeMode="halfAlpha" allowBlank="1" showInputMessage="1" showErrorMessage="1" error="リストから選択してください" sqref="K396:L396">
      <formula1>"○,　"</formula1>
    </dataValidation>
    <dataValidation type="list" imeMode="halfAlpha" allowBlank="1" showInputMessage="1" showErrorMessage="1" error="リストから選択してください" sqref="M396:N396">
      <formula1>"○,　"</formula1>
    </dataValidation>
    <dataValidation type="list" imeMode="halfAlpha" allowBlank="1" showInputMessage="1" showErrorMessage="1" error="リストから選択してください" sqref="K397:L397">
      <formula1>"○,　"</formula1>
    </dataValidation>
    <dataValidation type="list" imeMode="halfAlpha" allowBlank="1" showInputMessage="1" showErrorMessage="1" error="リストから選択してください" sqref="M397:N397">
      <formula1>"○,　"</formula1>
    </dataValidation>
    <dataValidation type="list" imeMode="halfAlpha" allowBlank="1" showInputMessage="1" showErrorMessage="1" error="リストから選択してください" sqref="K398:L398">
      <formula1>"○,　"</formula1>
    </dataValidation>
    <dataValidation type="list" imeMode="halfAlpha" allowBlank="1" showInputMessage="1" showErrorMessage="1" error="リストから選択してください" sqref="M398:N398">
      <formula1>"○,　"</formula1>
    </dataValidation>
    <dataValidation type="list" imeMode="halfAlpha" allowBlank="1" showInputMessage="1" showErrorMessage="1" error="リストから選択してください" sqref="K399:L399">
      <formula1>"○,　"</formula1>
    </dataValidation>
    <dataValidation type="list" imeMode="halfAlpha" allowBlank="1" showInputMessage="1" showErrorMessage="1" error="リストから選択してください" sqref="M399:N399">
      <formula1>"○,　"</formula1>
    </dataValidation>
    <dataValidation type="list" imeMode="halfAlpha" allowBlank="1" showInputMessage="1" showErrorMessage="1" error="リストから選択してください" sqref="K400:L400">
      <formula1>"○,　"</formula1>
    </dataValidation>
    <dataValidation type="list" imeMode="halfAlpha" allowBlank="1" showInputMessage="1" showErrorMessage="1" error="リストから選択してください" sqref="M400:N400">
      <formula1>"○,　"</formula1>
    </dataValidation>
    <dataValidation type="list" imeMode="halfAlpha" allowBlank="1" showInputMessage="1" showErrorMessage="1" error="リストから選択してください" sqref="K401:L401">
      <formula1>"○,　"</formula1>
    </dataValidation>
    <dataValidation type="list" imeMode="halfAlpha" allowBlank="1" showInputMessage="1" showErrorMessage="1" error="リストから選択してください" sqref="M401:N401">
      <formula1>"○,　"</formula1>
    </dataValidation>
    <dataValidation type="list" imeMode="halfAlpha" allowBlank="1" showInputMessage="1" showErrorMessage="1" error="リストから選択してください" sqref="K402:L402">
      <formula1>"○,　"</formula1>
    </dataValidation>
    <dataValidation type="list" imeMode="halfAlpha" allowBlank="1" showInputMessage="1" showErrorMessage="1" error="リストから選択してください" sqref="M402:N402">
      <formula1>"○,　"</formula1>
    </dataValidation>
    <dataValidation type="list" imeMode="halfAlpha" allowBlank="1" showInputMessage="1" showErrorMessage="1" error="リストから選択してください" sqref="K403:L403">
      <formula1>"○,　"</formula1>
    </dataValidation>
    <dataValidation type="list" imeMode="halfAlpha" allowBlank="1" showInputMessage="1" showErrorMessage="1" error="リストから選択してください" sqref="M403:N403">
      <formula1>"○,　"</formula1>
    </dataValidation>
    <dataValidation type="list" imeMode="halfAlpha" allowBlank="1" showInputMessage="1" showErrorMessage="1" error="リストから選択してください" sqref="K404:L404">
      <formula1>"○,　"</formula1>
    </dataValidation>
    <dataValidation type="list" imeMode="halfAlpha" allowBlank="1" showInputMessage="1" showErrorMessage="1" error="リストから選択してください" sqref="M404:N404">
      <formula1>"○,　"</formula1>
    </dataValidation>
    <dataValidation type="list" imeMode="halfAlpha" allowBlank="1" showInputMessage="1" showErrorMessage="1" error="リストから選択してください" sqref="K405:L405">
      <formula1>"○,　"</formula1>
    </dataValidation>
    <dataValidation type="list" imeMode="halfAlpha" allowBlank="1" showInputMessage="1" showErrorMessage="1" error="リストから選択してください" sqref="M405:N405">
      <formula1>"○,　"</formula1>
    </dataValidation>
    <dataValidation type="list" imeMode="halfAlpha" allowBlank="1" showInputMessage="1" showErrorMessage="1" error="リストから選択してください" sqref="K406:L406">
      <formula1>"○,　"</formula1>
    </dataValidation>
    <dataValidation type="list" imeMode="halfAlpha" allowBlank="1" showInputMessage="1" showErrorMessage="1" error="リストから選択してください" sqref="M406:N406">
      <formula1>"○,　"</formula1>
    </dataValidation>
    <dataValidation type="list" imeMode="halfAlpha" allowBlank="1" showInputMessage="1" showErrorMessage="1" error="リストから選択してください" sqref="K407:L407">
      <formula1>"○,　"</formula1>
    </dataValidation>
    <dataValidation type="list" imeMode="halfAlpha" allowBlank="1" showInputMessage="1" showErrorMessage="1" error="リストから選択してください" sqref="M407:N407">
      <formula1>"○,　"</formula1>
    </dataValidation>
    <dataValidation type="list" imeMode="halfAlpha" allowBlank="1" showInputMessage="1" showErrorMessage="1" error="リストから選択してください" sqref="K408:L408">
      <formula1>"○,　"</formula1>
    </dataValidation>
    <dataValidation type="list" imeMode="halfAlpha" allowBlank="1" showInputMessage="1" showErrorMessage="1" error="リストから選択してください" sqref="M408:N408">
      <formula1>"○,　"</formula1>
    </dataValidation>
    <dataValidation type="list" imeMode="halfAlpha" allowBlank="1" showInputMessage="1" showErrorMessage="1" error="リストから選択してください" sqref="K409:L409">
      <formula1>"○,　"</formula1>
    </dataValidation>
    <dataValidation type="list" imeMode="halfAlpha" allowBlank="1" showInputMessage="1" showErrorMessage="1" error="リストから選択してください" sqref="M409:N409">
      <formula1>"○,　"</formula1>
    </dataValidation>
    <dataValidation type="list" imeMode="halfAlpha" allowBlank="1" showInputMessage="1" showErrorMessage="1" error="リストから選択してください" sqref="K410:L410">
      <formula1>"○,　"</formula1>
    </dataValidation>
    <dataValidation type="list" imeMode="halfAlpha" allowBlank="1" showInputMessage="1" showErrorMessage="1" error="リストから選択してください" sqref="M410:N410">
      <formula1>"○,　"</formula1>
    </dataValidation>
    <dataValidation type="list" imeMode="halfAlpha" allowBlank="1" showInputMessage="1" showErrorMessage="1" error="リストから選択してください" sqref="K411:L411">
      <formula1>"○,　"</formula1>
    </dataValidation>
    <dataValidation type="list" imeMode="halfAlpha" allowBlank="1" showInputMessage="1" showErrorMessage="1" error="リストから選択してください" sqref="M411:N411">
      <formula1>"○,　"</formula1>
    </dataValidation>
    <dataValidation type="list" imeMode="halfAlpha" allowBlank="1" showInputMessage="1" showErrorMessage="1" error="リストから選択してください" sqref="K412:L412">
      <formula1>"○,　"</formula1>
    </dataValidation>
    <dataValidation type="list" imeMode="halfAlpha" allowBlank="1" showInputMessage="1" showErrorMessage="1" error="リストから選択してください" sqref="M412:N412">
      <formula1>"○,　"</formula1>
    </dataValidation>
    <dataValidation type="list" imeMode="halfAlpha" allowBlank="1" showInputMessage="1" showErrorMessage="1" error="リストから選択してください" sqref="K413:L413">
      <formula1>"○,　"</formula1>
    </dataValidation>
    <dataValidation type="list" imeMode="halfAlpha" allowBlank="1" showInputMessage="1" showErrorMessage="1" error="リストから選択してください" sqref="M413:N413">
      <formula1>"○,　"</formula1>
    </dataValidation>
    <dataValidation type="list" imeMode="halfAlpha" allowBlank="1" showInputMessage="1" showErrorMessage="1" error="リストから選択してください" sqref="K414:L414">
      <formula1>"○,　"</formula1>
    </dataValidation>
    <dataValidation type="list" imeMode="halfAlpha" allowBlank="1" showInputMessage="1" showErrorMessage="1" error="リストから選択してください" sqref="M414:N414">
      <formula1>"○,　"</formula1>
    </dataValidation>
    <dataValidation type="list" imeMode="halfAlpha" allowBlank="1" showInputMessage="1" showErrorMessage="1" error="リストから選択してください" sqref="K415:L415">
      <formula1>"○,　"</formula1>
    </dataValidation>
    <dataValidation type="list" imeMode="halfAlpha" allowBlank="1" showInputMessage="1" showErrorMessage="1" error="リストから選択してください" sqref="M415:N415">
      <formula1>"○,　"</formula1>
    </dataValidation>
    <dataValidation type="list" imeMode="halfAlpha" allowBlank="1" showInputMessage="1" showErrorMessage="1" error="リストから選択してください" sqref="K416:L416">
      <formula1>"○,　"</formula1>
    </dataValidation>
    <dataValidation type="list" imeMode="halfAlpha" allowBlank="1" showInputMessage="1" showErrorMessage="1" error="リストから選択してください" sqref="M416:N416">
      <formula1>"○,　"</formula1>
    </dataValidation>
    <dataValidation type="list" imeMode="halfAlpha" allowBlank="1" showInputMessage="1" showErrorMessage="1" error="リストから選択してください" sqref="K417:L417">
      <formula1>"○,　"</formula1>
    </dataValidation>
    <dataValidation type="list" imeMode="halfAlpha" allowBlank="1" showInputMessage="1" showErrorMessage="1" error="リストから選択してください" sqref="M417:N417">
      <formula1>"○,　"</formula1>
    </dataValidation>
    <dataValidation type="list" imeMode="halfAlpha" allowBlank="1" showInputMessage="1" showErrorMessage="1" error="リストから選択してください" sqref="K418:L418">
      <formula1>"○,　"</formula1>
    </dataValidation>
    <dataValidation type="list" imeMode="halfAlpha" allowBlank="1" showInputMessage="1" showErrorMessage="1" error="リストから選択してください" sqref="M418:N418">
      <formula1>"○,　"</formula1>
    </dataValidation>
    <dataValidation type="list" imeMode="halfAlpha" allowBlank="1" showInputMessage="1" showErrorMessage="1" error="リストから選択してください" sqref="K419:L419">
      <formula1>"○,　"</formula1>
    </dataValidation>
    <dataValidation type="list" imeMode="halfAlpha" allowBlank="1" showInputMessage="1" showErrorMessage="1" error="リストから選択してください" sqref="M419:N419">
      <formula1>"○,　"</formula1>
    </dataValidation>
    <dataValidation type="list" imeMode="halfAlpha" allowBlank="1" showInputMessage="1" showErrorMessage="1" error="リストから選択してください" sqref="K420:L420">
      <formula1>"○,　"</formula1>
    </dataValidation>
    <dataValidation type="list" imeMode="halfAlpha" allowBlank="1" showInputMessage="1" showErrorMessage="1" error="リストから選択してください" sqref="M420:N420">
      <formula1>"○,　"</formula1>
    </dataValidation>
    <dataValidation type="list" imeMode="halfAlpha" allowBlank="1" showInputMessage="1" showErrorMessage="1" error="リストから選択してください" sqref="K421:L421">
      <formula1>"○,　"</formula1>
    </dataValidation>
    <dataValidation type="list" imeMode="halfAlpha" allowBlank="1" showInputMessage="1" showErrorMessage="1" error="リストから選択してください" sqref="M421:N421">
      <formula1>"○,　"</formula1>
    </dataValidation>
    <dataValidation type="list" imeMode="halfAlpha" allowBlank="1" showInputMessage="1" showErrorMessage="1" error="リストから選択してください" sqref="K422:L422">
      <formula1>"○,　"</formula1>
    </dataValidation>
    <dataValidation type="list" imeMode="halfAlpha" allowBlank="1" showInputMessage="1" showErrorMessage="1" error="リストから選択してください" sqref="M422:N422">
      <formula1>"○,　"</formula1>
    </dataValidation>
    <dataValidation type="list" imeMode="halfAlpha" allowBlank="1" showInputMessage="1" showErrorMessage="1" error="リストから選択してください" sqref="K423:L423">
      <formula1>"○,　"</formula1>
    </dataValidation>
    <dataValidation type="list" imeMode="halfAlpha" allowBlank="1" showInputMessage="1" showErrorMessage="1" error="リストから選択してください" sqref="M423:N423">
      <formula1>"○,　"</formula1>
    </dataValidation>
    <dataValidation type="list" imeMode="halfAlpha" allowBlank="1" showInputMessage="1" showErrorMessage="1" error="リストから選択してください" sqref="K424:L424">
      <formula1>"○,　"</formula1>
    </dataValidation>
    <dataValidation type="list" imeMode="halfAlpha" allowBlank="1" showInputMessage="1" showErrorMessage="1" error="リストから選択してください" sqref="M424:N424">
      <formula1>"○,　"</formula1>
    </dataValidation>
    <dataValidation type="list" imeMode="halfAlpha" allowBlank="1" showInputMessage="1" showErrorMessage="1" error="リストから選択してください" sqref="K425:L425">
      <formula1>"○,　"</formula1>
    </dataValidation>
    <dataValidation type="list" imeMode="halfAlpha" allowBlank="1" showInputMessage="1" showErrorMessage="1" error="リストから選択してください" sqref="M425:N425">
      <formula1>"○,　"</formula1>
    </dataValidation>
    <dataValidation type="list" imeMode="halfAlpha" allowBlank="1" showInputMessage="1" showErrorMessage="1" error="リストから選択してください" sqref="K426:L426">
      <formula1>"○,　"</formula1>
    </dataValidation>
    <dataValidation type="list" imeMode="halfAlpha" allowBlank="1" showInputMessage="1" showErrorMessage="1" error="リストから選択してください" sqref="M426:N426">
      <formula1>"○,　"</formula1>
    </dataValidation>
    <dataValidation errorStyle="warning" imeMode="halfAlpha" allowBlank="1" showInputMessage="1" showErrorMessage="1" sqref="I431:M431"/>
    <dataValidation type="date" imeMode="halfAlpha" allowBlank="1" showInputMessage="1" showErrorMessage="1" error="有効な日付を入力してください" sqref="N431:R431">
      <formula1>92</formula1>
      <formula2>73415</formula2>
    </dataValidation>
    <dataValidation errorStyle="warning" imeMode="halfAlpha" allowBlank="1" showInputMessage="1" showErrorMessage="1" sqref="I432:M432"/>
    <dataValidation type="date" imeMode="halfAlpha" allowBlank="1" showInputMessage="1" showErrorMessage="1" error="有効な日付を入力してください" sqref="N432:R432">
      <formula1>92</formula1>
      <formula2>73415</formula2>
    </dataValidation>
    <dataValidation errorStyle="warning" imeMode="halfAlpha" allowBlank="1" showInputMessage="1" showErrorMessage="1" sqref="I433:M433"/>
    <dataValidation type="date" imeMode="halfAlpha" allowBlank="1" showInputMessage="1" showErrorMessage="1" error="有効な日付を入力してください" sqref="N433:R433">
      <formula1>92</formula1>
      <formula2>73415</formula2>
    </dataValidation>
    <dataValidation errorStyle="warning" imeMode="halfAlpha" allowBlank="1" showInputMessage="1" showErrorMessage="1" sqref="I434:M434"/>
    <dataValidation type="date" imeMode="halfAlpha" allowBlank="1" showInputMessage="1" showErrorMessage="1" error="有効な日付を入力してください" sqref="N434:R434">
      <formula1>92</formula1>
      <formula2>73415</formula2>
    </dataValidation>
    <dataValidation errorStyle="warning" imeMode="halfAlpha" allowBlank="1" showInputMessage="1" showErrorMessage="1" sqref="I435:M435"/>
    <dataValidation type="date" imeMode="halfAlpha" allowBlank="1" showInputMessage="1" showErrorMessage="1" error="有効な日付を入力してください" sqref="N435:R435">
      <formula1>92</formula1>
      <formula2>73415</formula2>
    </dataValidation>
    <dataValidation errorStyle="warning" imeMode="halfAlpha" allowBlank="1" showInputMessage="1" showErrorMessage="1" sqref="I436:M436"/>
    <dataValidation type="date" imeMode="halfAlpha" allowBlank="1" showInputMessage="1" showErrorMessage="1" error="有効な日付を入力してください" sqref="N436:R436">
      <formula1>92</formula1>
      <formula2>73415</formula2>
    </dataValidation>
    <dataValidation errorStyle="warning" imeMode="halfAlpha" allowBlank="1" showInputMessage="1" showErrorMessage="1" sqref="I437:M437"/>
    <dataValidation type="date" imeMode="halfAlpha" allowBlank="1" showInputMessage="1" showErrorMessage="1" error="有効な日付を入力してください" sqref="N437:R437">
      <formula1>92</formula1>
      <formula2>73415</formula2>
    </dataValidation>
    <dataValidation errorStyle="warning" imeMode="halfAlpha" allowBlank="1" showInputMessage="1" showErrorMessage="1" sqref="I438:M438"/>
    <dataValidation type="date" imeMode="halfAlpha" allowBlank="1" showInputMessage="1" showErrorMessage="1" error="有効な日付を入力してください" sqref="N438:R438">
      <formula1>92</formula1>
      <formula2>73415</formula2>
    </dataValidation>
    <dataValidation errorStyle="warning" imeMode="halfAlpha" allowBlank="1" showInputMessage="1" showErrorMessage="1" sqref="I439:M439"/>
    <dataValidation type="date" imeMode="halfAlpha" allowBlank="1" showInputMessage="1" showErrorMessage="1" error="有効な日付を入力してください" sqref="N439:R439">
      <formula1>92</formula1>
      <formula2>73415</formula2>
    </dataValidation>
    <dataValidation errorStyle="warning" imeMode="hiragana" allowBlank="1" showInputMessage="1" showErrorMessage="1" sqref="E440:H440"/>
    <dataValidation errorStyle="warning" imeMode="halfAlpha" allowBlank="1" showInputMessage="1" showErrorMessage="1" sqref="I440:M440"/>
    <dataValidation type="date" imeMode="halfAlpha" allowBlank="1" showInputMessage="1" showErrorMessage="1" error="有効な日付を入力してください" sqref="N440:R440">
      <formula1>92</formula1>
      <formula2>73415</formula2>
    </dataValidation>
    <dataValidation errorStyle="warning" imeMode="hiragana" allowBlank="1" showInputMessage="1" showErrorMessage="1" sqref="E441:H441"/>
    <dataValidation errorStyle="warning" imeMode="halfAlpha" allowBlank="1" showInputMessage="1" showErrorMessage="1" sqref="I441:M441"/>
    <dataValidation type="date" imeMode="halfAlpha" allowBlank="1" showInputMessage="1" showErrorMessage="1" error="有効な日付を入力してください" sqref="N441:R441">
      <formula1>92</formula1>
      <formula2>73415</formula2>
    </dataValidation>
    <dataValidation errorStyle="warning" imeMode="hiragana" allowBlank="1" showInputMessage="1" showErrorMessage="1" sqref="E442:H442"/>
    <dataValidation errorStyle="warning" imeMode="halfAlpha" allowBlank="1" showInputMessage="1" showErrorMessage="1" sqref="I442:M442"/>
    <dataValidation type="date" imeMode="halfAlpha" allowBlank="1" showInputMessage="1" showErrorMessage="1" error="有効な日付を入力してください" sqref="N442:R442">
      <formula1>92</formula1>
      <formula2>73415</formula2>
    </dataValidation>
  </dataValidations>
  <pageMargins left="0.19685039370078741" right="0.19685039370078741" top="0.39370078740157483" bottom="0.19685039370078741" header="0.19685039370078741" footer="0.19685039370078741"/>
  <pageSetup paperSize="9" orientation="portrait" verticalDpi="0"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3203125" defaultRowHeight="13.2" x14ac:dyDescent="0.2"/>
  <cols>
    <col min="1" max="1" width="9.33203125" style="106" hidden="1" customWidth="1"/>
    <col min="2" max="2" width="3.6640625" style="157" customWidth="1"/>
    <col min="3" max="3" width="3.77734375" style="157" customWidth="1"/>
    <col min="4" max="4" width="16.77734375" style="157" customWidth="1"/>
    <col min="5" max="6" width="22.6640625" style="157" customWidth="1"/>
    <col min="7" max="7" width="6" style="157" customWidth="1"/>
    <col min="8" max="8" width="19.77734375" style="157" customWidth="1"/>
    <col min="9" max="9" width="14.88671875" style="157" hidden="1" customWidth="1"/>
    <col min="10" max="11" width="38.33203125" style="157" hidden="1" customWidth="1"/>
    <col min="12" max="12" width="2.33203125" style="157"/>
    <col min="13" max="13" width="8.6640625" style="157" hidden="1" customWidth="1"/>
    <col min="14" max="16384" width="2.33203125" style="157"/>
  </cols>
  <sheetData>
    <row r="1" spans="1:13" s="152" customFormat="1" ht="30" customHeight="1" x14ac:dyDescent="0.2">
      <c r="A1" s="171" t="s">
        <v>316</v>
      </c>
      <c r="C1" s="153" t="s">
        <v>255</v>
      </c>
      <c r="D1" s="153"/>
      <c r="E1" s="153"/>
      <c r="F1" s="153"/>
      <c r="G1" s="153"/>
      <c r="H1" s="172" t="s">
        <v>335</v>
      </c>
      <c r="I1" s="153"/>
      <c r="J1" s="153"/>
      <c r="K1" s="154"/>
      <c r="L1" s="155"/>
    </row>
    <row r="2" spans="1:13" s="152" customFormat="1" ht="15" hidden="1" customHeight="1" x14ac:dyDescent="0.2">
      <c r="A2" s="171" t="s">
        <v>333</v>
      </c>
      <c r="C2" s="156"/>
      <c r="D2" s="156"/>
      <c r="E2" s="156"/>
      <c r="F2" s="156"/>
      <c r="G2" s="156"/>
      <c r="H2" s="156"/>
      <c r="I2" s="156"/>
      <c r="J2" s="156"/>
      <c r="K2" s="155"/>
      <c r="L2" s="155"/>
    </row>
    <row r="3" spans="1:13" ht="30" customHeight="1" x14ac:dyDescent="0.2">
      <c r="A3" s="171" t="s">
        <v>336</v>
      </c>
      <c r="C3" s="395" t="s">
        <v>297</v>
      </c>
      <c r="D3" s="395"/>
      <c r="E3" s="395"/>
      <c r="F3" s="395"/>
      <c r="G3" s="395"/>
      <c r="H3" s="395"/>
      <c r="I3" s="395"/>
      <c r="J3" s="395"/>
      <c r="K3" s="395"/>
    </row>
    <row r="4" spans="1:13" ht="60" customHeight="1" x14ac:dyDescent="0.2">
      <c r="A4" s="158"/>
      <c r="C4" s="396" t="s">
        <v>334</v>
      </c>
      <c r="D4" s="396"/>
      <c r="E4" s="396"/>
      <c r="F4" s="396"/>
      <c r="G4" s="396"/>
      <c r="H4" s="396"/>
      <c r="I4" s="396"/>
      <c r="J4" s="396"/>
      <c r="K4" s="396"/>
    </row>
    <row r="5" spans="1:13" ht="15" hidden="1" customHeight="1" x14ac:dyDescent="0.2">
      <c r="C5" s="44"/>
      <c r="D5" s="47"/>
      <c r="E5" s="47"/>
      <c r="F5" s="47"/>
      <c r="G5" s="47"/>
      <c r="H5" s="47"/>
      <c r="I5" s="47"/>
      <c r="J5" s="47"/>
      <c r="K5" s="47"/>
    </row>
    <row r="6" spans="1:13" ht="15" hidden="1" customHeight="1" x14ac:dyDescent="0.2">
      <c r="C6" s="44"/>
      <c r="D6" s="47"/>
      <c r="E6" s="47"/>
      <c r="F6" s="47"/>
      <c r="G6" s="47"/>
      <c r="H6" s="47"/>
      <c r="I6" s="47"/>
      <c r="J6" s="47"/>
      <c r="K6" s="47"/>
    </row>
    <row r="7" spans="1:13" ht="15" hidden="1" customHeight="1" x14ac:dyDescent="0.2">
      <c r="C7" s="44"/>
      <c r="D7" s="47"/>
      <c r="E7" s="47"/>
      <c r="F7" s="47"/>
      <c r="G7" s="47"/>
      <c r="H7" s="47"/>
      <c r="I7" s="47"/>
      <c r="J7" s="47"/>
      <c r="K7" s="47"/>
    </row>
    <row r="8" spans="1:13" s="132" customFormat="1" ht="30.75" customHeight="1" x14ac:dyDescent="0.2">
      <c r="A8" s="106"/>
      <c r="C8" s="159"/>
      <c r="D8" s="160" t="s">
        <v>262</v>
      </c>
      <c r="E8" s="160" t="s">
        <v>261</v>
      </c>
      <c r="F8" s="160" t="s">
        <v>260</v>
      </c>
      <c r="G8" s="161" t="s">
        <v>259</v>
      </c>
      <c r="H8" s="161" t="str">
        <f>"生年月日
" &amp; 日付例_s</f>
        <v>生年月日
例)2024/4/1</v>
      </c>
      <c r="I8" s="162" t="s">
        <v>258</v>
      </c>
      <c r="J8" s="162" t="s">
        <v>257</v>
      </c>
      <c r="K8" s="163" t="s">
        <v>82</v>
      </c>
      <c r="M8" s="132">
        <f>COUNTIF(M9:M58,"&gt;0")</f>
        <v>0</v>
      </c>
    </row>
    <row r="9" spans="1:13" s="132" customFormat="1" ht="18" customHeight="1" x14ac:dyDescent="0.2">
      <c r="A9" s="106">
        <f t="shared" ref="A9:A40" si="0">IFERROR(IF(AND(OR($C9=1,AND($C9&gt;1,$M9&gt;0)), OR(TRIM($D9)="",TRIM($E9)="",TRIM($F9)="",TRIM($G9)="",TRIM($H9)="")),1001,0),3)</f>
        <v>1001</v>
      </c>
      <c r="C9" s="164">
        <v>1</v>
      </c>
      <c r="D9" s="10"/>
      <c r="E9" s="11"/>
      <c r="F9" s="10"/>
      <c r="G9" s="12"/>
      <c r="H9" s="13"/>
      <c r="I9" s="12"/>
      <c r="J9" s="14"/>
      <c r="K9" s="10"/>
      <c r="M9" s="132">
        <f>COUNTA($D9:$F9,$H9,$J9:$K9)+IF(TRIM($G9)="",0,1)+IF(TRIM($I9)="",0,1)</f>
        <v>0</v>
      </c>
    </row>
    <row r="10" spans="1:13" s="132" customFormat="1" ht="18" customHeight="1" x14ac:dyDescent="0.2">
      <c r="A10" s="106">
        <f t="shared" si="0"/>
        <v>0</v>
      </c>
      <c r="B10" s="165"/>
      <c r="C10" s="166">
        <v>2</v>
      </c>
      <c r="D10" s="15"/>
      <c r="E10" s="8"/>
      <c r="F10" s="15"/>
      <c r="G10" s="8"/>
      <c r="H10" s="16"/>
      <c r="I10" s="8"/>
      <c r="J10" s="17"/>
      <c r="K10" s="15"/>
      <c r="M10" s="132">
        <f t="shared" ref="M10:M58" si="1">COUNTA($D10:$F10,$H10,$J10:$K10)+IF(TRIM($G10)="",0,1)+IF(TRIM($I10)="",0,1)</f>
        <v>0</v>
      </c>
    </row>
    <row r="11" spans="1:13" s="132" customFormat="1" ht="18" customHeight="1" x14ac:dyDescent="0.2">
      <c r="A11" s="106">
        <f t="shared" si="0"/>
        <v>0</v>
      </c>
      <c r="B11" s="165"/>
      <c r="C11" s="166">
        <v>3</v>
      </c>
      <c r="D11" s="15"/>
      <c r="E11" s="8"/>
      <c r="F11" s="15"/>
      <c r="G11" s="8"/>
      <c r="H11" s="16"/>
      <c r="I11" s="8"/>
      <c r="J11" s="17"/>
      <c r="K11" s="15"/>
      <c r="M11" s="132">
        <f t="shared" si="1"/>
        <v>0</v>
      </c>
    </row>
    <row r="12" spans="1:13" s="132" customFormat="1" ht="18" customHeight="1" x14ac:dyDescent="0.2">
      <c r="A12" s="106">
        <f t="shared" si="0"/>
        <v>0</v>
      </c>
      <c r="B12" s="165"/>
      <c r="C12" s="166">
        <v>4</v>
      </c>
      <c r="D12" s="15"/>
      <c r="E12" s="8"/>
      <c r="F12" s="15"/>
      <c r="G12" s="8"/>
      <c r="H12" s="16"/>
      <c r="I12" s="8"/>
      <c r="J12" s="17"/>
      <c r="K12" s="15"/>
      <c r="M12" s="132">
        <f t="shared" si="1"/>
        <v>0</v>
      </c>
    </row>
    <row r="13" spans="1:13" s="132" customFormat="1" ht="18" customHeight="1" x14ac:dyDescent="0.2">
      <c r="A13" s="106">
        <f t="shared" si="0"/>
        <v>0</v>
      </c>
      <c r="B13" s="165"/>
      <c r="C13" s="166">
        <v>5</v>
      </c>
      <c r="D13" s="15"/>
      <c r="E13" s="8"/>
      <c r="F13" s="15"/>
      <c r="G13" s="8"/>
      <c r="H13" s="16"/>
      <c r="I13" s="8"/>
      <c r="J13" s="17"/>
      <c r="K13" s="15"/>
      <c r="M13" s="132">
        <f t="shared" si="1"/>
        <v>0</v>
      </c>
    </row>
    <row r="14" spans="1:13" s="132" customFormat="1" ht="18" customHeight="1" x14ac:dyDescent="0.2">
      <c r="A14" s="106">
        <f t="shared" si="0"/>
        <v>0</v>
      </c>
      <c r="B14" s="165"/>
      <c r="C14" s="166">
        <v>6</v>
      </c>
      <c r="D14" s="15"/>
      <c r="E14" s="8"/>
      <c r="F14" s="15"/>
      <c r="G14" s="8"/>
      <c r="H14" s="16"/>
      <c r="I14" s="8"/>
      <c r="J14" s="17"/>
      <c r="K14" s="15"/>
      <c r="M14" s="132">
        <f t="shared" si="1"/>
        <v>0</v>
      </c>
    </row>
    <row r="15" spans="1:13" s="132" customFormat="1" ht="18" customHeight="1" x14ac:dyDescent="0.2">
      <c r="A15" s="106">
        <f t="shared" si="0"/>
        <v>0</v>
      </c>
      <c r="B15" s="165"/>
      <c r="C15" s="166">
        <v>7</v>
      </c>
      <c r="D15" s="15"/>
      <c r="E15" s="8"/>
      <c r="F15" s="15"/>
      <c r="G15" s="8"/>
      <c r="H15" s="16"/>
      <c r="I15" s="8"/>
      <c r="J15" s="17"/>
      <c r="K15" s="15"/>
      <c r="M15" s="132">
        <f t="shared" si="1"/>
        <v>0</v>
      </c>
    </row>
    <row r="16" spans="1:13" s="132" customFormat="1" ht="18" customHeight="1" x14ac:dyDescent="0.2">
      <c r="A16" s="106">
        <f t="shared" si="0"/>
        <v>0</v>
      </c>
      <c r="B16" s="165"/>
      <c r="C16" s="166">
        <v>8</v>
      </c>
      <c r="D16" s="15"/>
      <c r="E16" s="8"/>
      <c r="F16" s="15"/>
      <c r="G16" s="8"/>
      <c r="H16" s="16"/>
      <c r="I16" s="8"/>
      <c r="J16" s="17"/>
      <c r="K16" s="15"/>
      <c r="M16" s="132">
        <f t="shared" si="1"/>
        <v>0</v>
      </c>
    </row>
    <row r="17" spans="1:13" s="132" customFormat="1" ht="18" customHeight="1" x14ac:dyDescent="0.2">
      <c r="A17" s="106">
        <f t="shared" si="0"/>
        <v>0</v>
      </c>
      <c r="B17" s="165"/>
      <c r="C17" s="166">
        <v>9</v>
      </c>
      <c r="D17" s="15"/>
      <c r="E17" s="8"/>
      <c r="F17" s="15"/>
      <c r="G17" s="8"/>
      <c r="H17" s="16"/>
      <c r="I17" s="8"/>
      <c r="J17" s="17"/>
      <c r="K17" s="15"/>
      <c r="M17" s="132">
        <f t="shared" si="1"/>
        <v>0</v>
      </c>
    </row>
    <row r="18" spans="1:13" s="132" customFormat="1" ht="18" customHeight="1" x14ac:dyDescent="0.2">
      <c r="A18" s="106">
        <f t="shared" si="0"/>
        <v>0</v>
      </c>
      <c r="B18" s="165"/>
      <c r="C18" s="166">
        <v>10</v>
      </c>
      <c r="D18" s="15"/>
      <c r="E18" s="8"/>
      <c r="F18" s="15"/>
      <c r="G18" s="8"/>
      <c r="H18" s="16"/>
      <c r="I18" s="8"/>
      <c r="J18" s="17"/>
      <c r="K18" s="15"/>
      <c r="M18" s="132">
        <f t="shared" si="1"/>
        <v>0</v>
      </c>
    </row>
    <row r="19" spans="1:13" s="132" customFormat="1" ht="18" customHeight="1" x14ac:dyDescent="0.2">
      <c r="A19" s="106">
        <f t="shared" si="0"/>
        <v>0</v>
      </c>
      <c r="B19" s="165"/>
      <c r="C19" s="166">
        <v>11</v>
      </c>
      <c r="D19" s="15"/>
      <c r="E19" s="8"/>
      <c r="F19" s="15"/>
      <c r="G19" s="8"/>
      <c r="H19" s="16"/>
      <c r="I19" s="8"/>
      <c r="J19" s="17"/>
      <c r="K19" s="15"/>
      <c r="M19" s="132">
        <f t="shared" si="1"/>
        <v>0</v>
      </c>
    </row>
    <row r="20" spans="1:13" s="132" customFormat="1" ht="18" customHeight="1" x14ac:dyDescent="0.2">
      <c r="A20" s="106">
        <f t="shared" si="0"/>
        <v>0</v>
      </c>
      <c r="B20" s="165"/>
      <c r="C20" s="166">
        <v>12</v>
      </c>
      <c r="D20" s="15"/>
      <c r="E20" s="8"/>
      <c r="F20" s="15"/>
      <c r="G20" s="8"/>
      <c r="H20" s="16"/>
      <c r="I20" s="8"/>
      <c r="J20" s="17"/>
      <c r="K20" s="15"/>
      <c r="M20" s="132">
        <f t="shared" si="1"/>
        <v>0</v>
      </c>
    </row>
    <row r="21" spans="1:13" s="132" customFormat="1" ht="18" customHeight="1" x14ac:dyDescent="0.2">
      <c r="A21" s="106">
        <f t="shared" si="0"/>
        <v>0</v>
      </c>
      <c r="B21" s="165"/>
      <c r="C21" s="166">
        <v>13</v>
      </c>
      <c r="D21" s="15"/>
      <c r="E21" s="8"/>
      <c r="F21" s="15"/>
      <c r="G21" s="8"/>
      <c r="H21" s="16"/>
      <c r="I21" s="8"/>
      <c r="J21" s="17"/>
      <c r="K21" s="15"/>
      <c r="M21" s="132">
        <f t="shared" si="1"/>
        <v>0</v>
      </c>
    </row>
    <row r="22" spans="1:13" s="132" customFormat="1" ht="18" customHeight="1" x14ac:dyDescent="0.2">
      <c r="A22" s="106">
        <f t="shared" si="0"/>
        <v>0</v>
      </c>
      <c r="B22" s="165"/>
      <c r="C22" s="166">
        <v>14</v>
      </c>
      <c r="D22" s="15"/>
      <c r="E22" s="8"/>
      <c r="F22" s="15"/>
      <c r="G22" s="8"/>
      <c r="H22" s="16"/>
      <c r="I22" s="8"/>
      <c r="J22" s="17"/>
      <c r="K22" s="15"/>
      <c r="M22" s="132">
        <f t="shared" si="1"/>
        <v>0</v>
      </c>
    </row>
    <row r="23" spans="1:13" s="132" customFormat="1" ht="18" customHeight="1" x14ac:dyDescent="0.2">
      <c r="A23" s="106">
        <f t="shared" si="0"/>
        <v>0</v>
      </c>
      <c r="B23" s="165"/>
      <c r="C23" s="166">
        <v>15</v>
      </c>
      <c r="D23" s="15"/>
      <c r="E23" s="8"/>
      <c r="F23" s="15"/>
      <c r="G23" s="8"/>
      <c r="H23" s="16"/>
      <c r="I23" s="8"/>
      <c r="J23" s="17"/>
      <c r="K23" s="15"/>
      <c r="M23" s="132">
        <f t="shared" si="1"/>
        <v>0</v>
      </c>
    </row>
    <row r="24" spans="1:13" s="132" customFormat="1" ht="18" customHeight="1" x14ac:dyDescent="0.2">
      <c r="A24" s="106">
        <f t="shared" si="0"/>
        <v>0</v>
      </c>
      <c r="B24" s="165"/>
      <c r="C24" s="166">
        <v>16</v>
      </c>
      <c r="D24" s="15"/>
      <c r="E24" s="8"/>
      <c r="F24" s="15"/>
      <c r="G24" s="8"/>
      <c r="H24" s="16"/>
      <c r="I24" s="8"/>
      <c r="J24" s="17"/>
      <c r="K24" s="15"/>
      <c r="M24" s="132">
        <f t="shared" si="1"/>
        <v>0</v>
      </c>
    </row>
    <row r="25" spans="1:13" s="132" customFormat="1" ht="18" customHeight="1" x14ac:dyDescent="0.2">
      <c r="A25" s="106">
        <f t="shared" si="0"/>
        <v>0</v>
      </c>
      <c r="B25" s="165"/>
      <c r="C25" s="166">
        <v>17</v>
      </c>
      <c r="D25" s="15"/>
      <c r="E25" s="8"/>
      <c r="F25" s="15"/>
      <c r="G25" s="8"/>
      <c r="H25" s="16"/>
      <c r="I25" s="8"/>
      <c r="J25" s="17"/>
      <c r="K25" s="15"/>
      <c r="M25" s="132">
        <f t="shared" si="1"/>
        <v>0</v>
      </c>
    </row>
    <row r="26" spans="1:13" s="132" customFormat="1" ht="18" customHeight="1" x14ac:dyDescent="0.2">
      <c r="A26" s="106">
        <f t="shared" si="0"/>
        <v>0</v>
      </c>
      <c r="B26" s="165"/>
      <c r="C26" s="166">
        <v>18</v>
      </c>
      <c r="D26" s="15"/>
      <c r="E26" s="8"/>
      <c r="F26" s="15"/>
      <c r="G26" s="8"/>
      <c r="H26" s="16"/>
      <c r="I26" s="8"/>
      <c r="J26" s="17"/>
      <c r="K26" s="15"/>
      <c r="M26" s="132">
        <f t="shared" si="1"/>
        <v>0</v>
      </c>
    </row>
    <row r="27" spans="1:13" s="132" customFormat="1" ht="18" customHeight="1" x14ac:dyDescent="0.2">
      <c r="A27" s="106">
        <f t="shared" si="0"/>
        <v>0</v>
      </c>
      <c r="B27" s="165"/>
      <c r="C27" s="166">
        <v>19</v>
      </c>
      <c r="D27" s="15"/>
      <c r="E27" s="8"/>
      <c r="F27" s="15"/>
      <c r="G27" s="8"/>
      <c r="H27" s="16"/>
      <c r="I27" s="8"/>
      <c r="J27" s="17"/>
      <c r="K27" s="15"/>
      <c r="M27" s="132">
        <f t="shared" si="1"/>
        <v>0</v>
      </c>
    </row>
    <row r="28" spans="1:13" s="132" customFormat="1" ht="18" customHeight="1" x14ac:dyDescent="0.2">
      <c r="A28" s="106">
        <f t="shared" si="0"/>
        <v>0</v>
      </c>
      <c r="B28" s="165"/>
      <c r="C28" s="166">
        <v>20</v>
      </c>
      <c r="D28" s="15"/>
      <c r="E28" s="8"/>
      <c r="F28" s="15"/>
      <c r="G28" s="8"/>
      <c r="H28" s="16"/>
      <c r="I28" s="8"/>
      <c r="J28" s="17"/>
      <c r="K28" s="15"/>
      <c r="M28" s="132">
        <f t="shared" si="1"/>
        <v>0</v>
      </c>
    </row>
    <row r="29" spans="1:13" s="132" customFormat="1" ht="18" customHeight="1" x14ac:dyDescent="0.2">
      <c r="A29" s="106">
        <f t="shared" si="0"/>
        <v>0</v>
      </c>
      <c r="B29" s="165"/>
      <c r="C29" s="166">
        <v>21</v>
      </c>
      <c r="D29" s="15"/>
      <c r="E29" s="8"/>
      <c r="F29" s="15"/>
      <c r="G29" s="8"/>
      <c r="H29" s="16"/>
      <c r="I29" s="8"/>
      <c r="J29" s="17"/>
      <c r="K29" s="15"/>
      <c r="M29" s="132">
        <f t="shared" si="1"/>
        <v>0</v>
      </c>
    </row>
    <row r="30" spans="1:13" s="132" customFormat="1" ht="18" customHeight="1" x14ac:dyDescent="0.2">
      <c r="A30" s="106">
        <f t="shared" si="0"/>
        <v>0</v>
      </c>
      <c r="B30" s="165"/>
      <c r="C30" s="166">
        <v>22</v>
      </c>
      <c r="D30" s="15"/>
      <c r="E30" s="8"/>
      <c r="F30" s="15"/>
      <c r="G30" s="8"/>
      <c r="H30" s="16"/>
      <c r="I30" s="8"/>
      <c r="J30" s="17"/>
      <c r="K30" s="15"/>
      <c r="M30" s="132">
        <f t="shared" si="1"/>
        <v>0</v>
      </c>
    </row>
    <row r="31" spans="1:13" s="132" customFormat="1" ht="18" customHeight="1" x14ac:dyDescent="0.2">
      <c r="A31" s="106">
        <f t="shared" si="0"/>
        <v>0</v>
      </c>
      <c r="B31" s="165"/>
      <c r="C31" s="166">
        <v>23</v>
      </c>
      <c r="D31" s="15"/>
      <c r="E31" s="8"/>
      <c r="F31" s="15"/>
      <c r="G31" s="8"/>
      <c r="H31" s="16"/>
      <c r="I31" s="8"/>
      <c r="J31" s="17"/>
      <c r="K31" s="15"/>
      <c r="M31" s="132">
        <f t="shared" si="1"/>
        <v>0</v>
      </c>
    </row>
    <row r="32" spans="1:13" s="132" customFormat="1" ht="18" customHeight="1" x14ac:dyDescent="0.2">
      <c r="A32" s="106">
        <f t="shared" si="0"/>
        <v>0</v>
      </c>
      <c r="B32" s="165"/>
      <c r="C32" s="166">
        <v>24</v>
      </c>
      <c r="D32" s="15"/>
      <c r="E32" s="8"/>
      <c r="F32" s="15"/>
      <c r="G32" s="8"/>
      <c r="H32" s="16"/>
      <c r="I32" s="8"/>
      <c r="J32" s="17"/>
      <c r="K32" s="15"/>
      <c r="M32" s="132">
        <f t="shared" si="1"/>
        <v>0</v>
      </c>
    </row>
    <row r="33" spans="1:13" s="132" customFormat="1" ht="18" customHeight="1" x14ac:dyDescent="0.2">
      <c r="A33" s="106">
        <f t="shared" si="0"/>
        <v>0</v>
      </c>
      <c r="B33" s="165"/>
      <c r="C33" s="166">
        <v>25</v>
      </c>
      <c r="D33" s="15"/>
      <c r="E33" s="8"/>
      <c r="F33" s="15"/>
      <c r="G33" s="8"/>
      <c r="H33" s="16"/>
      <c r="I33" s="8"/>
      <c r="J33" s="17"/>
      <c r="K33" s="15"/>
      <c r="M33" s="132">
        <f t="shared" si="1"/>
        <v>0</v>
      </c>
    </row>
    <row r="34" spans="1:13" s="132" customFormat="1" ht="18" customHeight="1" x14ac:dyDescent="0.2">
      <c r="A34" s="106">
        <f t="shared" si="0"/>
        <v>0</v>
      </c>
      <c r="B34" s="165"/>
      <c r="C34" s="166">
        <v>26</v>
      </c>
      <c r="D34" s="15"/>
      <c r="E34" s="8"/>
      <c r="F34" s="15"/>
      <c r="G34" s="8"/>
      <c r="H34" s="16"/>
      <c r="I34" s="8"/>
      <c r="J34" s="17"/>
      <c r="K34" s="15"/>
      <c r="M34" s="132">
        <f t="shared" si="1"/>
        <v>0</v>
      </c>
    </row>
    <row r="35" spans="1:13" s="132" customFormat="1" ht="18" customHeight="1" x14ac:dyDescent="0.2">
      <c r="A35" s="106">
        <f t="shared" si="0"/>
        <v>0</v>
      </c>
      <c r="B35" s="165"/>
      <c r="C35" s="166">
        <v>27</v>
      </c>
      <c r="D35" s="15"/>
      <c r="E35" s="8"/>
      <c r="F35" s="15"/>
      <c r="G35" s="8"/>
      <c r="H35" s="16"/>
      <c r="I35" s="8"/>
      <c r="J35" s="17"/>
      <c r="K35" s="15"/>
      <c r="M35" s="132">
        <f t="shared" si="1"/>
        <v>0</v>
      </c>
    </row>
    <row r="36" spans="1:13" s="132" customFormat="1" ht="18" customHeight="1" x14ac:dyDescent="0.2">
      <c r="A36" s="106">
        <f t="shared" si="0"/>
        <v>0</v>
      </c>
      <c r="B36" s="165"/>
      <c r="C36" s="166">
        <v>28</v>
      </c>
      <c r="D36" s="15"/>
      <c r="E36" s="8"/>
      <c r="F36" s="15"/>
      <c r="G36" s="8"/>
      <c r="H36" s="16"/>
      <c r="I36" s="8"/>
      <c r="J36" s="17"/>
      <c r="K36" s="15"/>
      <c r="M36" s="132">
        <f t="shared" si="1"/>
        <v>0</v>
      </c>
    </row>
    <row r="37" spans="1:13" s="132" customFormat="1" ht="18" customHeight="1" x14ac:dyDescent="0.2">
      <c r="A37" s="106">
        <f t="shared" si="0"/>
        <v>0</v>
      </c>
      <c r="B37" s="165"/>
      <c r="C37" s="166">
        <v>29</v>
      </c>
      <c r="D37" s="15"/>
      <c r="E37" s="8"/>
      <c r="F37" s="15"/>
      <c r="G37" s="8"/>
      <c r="H37" s="16"/>
      <c r="I37" s="8"/>
      <c r="J37" s="17"/>
      <c r="K37" s="15"/>
      <c r="M37" s="132">
        <f t="shared" si="1"/>
        <v>0</v>
      </c>
    </row>
    <row r="38" spans="1:13" s="132" customFormat="1" ht="18" customHeight="1" x14ac:dyDescent="0.2">
      <c r="A38" s="106">
        <f t="shared" si="0"/>
        <v>0</v>
      </c>
      <c r="B38" s="165"/>
      <c r="C38" s="166">
        <v>30</v>
      </c>
      <c r="D38" s="15"/>
      <c r="E38" s="8"/>
      <c r="F38" s="15"/>
      <c r="G38" s="8"/>
      <c r="H38" s="16"/>
      <c r="I38" s="8"/>
      <c r="J38" s="17"/>
      <c r="K38" s="15"/>
      <c r="M38" s="132">
        <f t="shared" si="1"/>
        <v>0</v>
      </c>
    </row>
    <row r="39" spans="1:13" s="132" customFormat="1" ht="18" customHeight="1" x14ac:dyDescent="0.2">
      <c r="A39" s="106">
        <f t="shared" si="0"/>
        <v>0</v>
      </c>
      <c r="B39" s="165"/>
      <c r="C39" s="166">
        <v>31</v>
      </c>
      <c r="D39" s="15"/>
      <c r="E39" s="8"/>
      <c r="F39" s="15"/>
      <c r="G39" s="8"/>
      <c r="H39" s="16"/>
      <c r="I39" s="8"/>
      <c r="J39" s="17"/>
      <c r="K39" s="15"/>
      <c r="M39" s="132">
        <f t="shared" si="1"/>
        <v>0</v>
      </c>
    </row>
    <row r="40" spans="1:13" s="132" customFormat="1" ht="18" customHeight="1" x14ac:dyDescent="0.2">
      <c r="A40" s="106">
        <f t="shared" si="0"/>
        <v>0</v>
      </c>
      <c r="B40" s="165"/>
      <c r="C40" s="166">
        <v>32</v>
      </c>
      <c r="D40" s="15"/>
      <c r="E40" s="8"/>
      <c r="F40" s="15"/>
      <c r="G40" s="8"/>
      <c r="H40" s="16"/>
      <c r="I40" s="8"/>
      <c r="J40" s="17"/>
      <c r="K40" s="15"/>
      <c r="M40" s="132">
        <f t="shared" si="1"/>
        <v>0</v>
      </c>
    </row>
    <row r="41" spans="1:13" s="132" customFormat="1" ht="18" customHeight="1" x14ac:dyDescent="0.2">
      <c r="A41" s="106">
        <f t="shared" ref="A41:A58" si="2">IFERROR(IF(AND(OR($C41=1,AND($C41&gt;1,$M41&gt;0)), OR(TRIM($D41)="",TRIM($E41)="",TRIM($F41)="",TRIM($G41)="",TRIM($H41)="")),1001,0),3)</f>
        <v>0</v>
      </c>
      <c r="B41" s="165"/>
      <c r="C41" s="166">
        <v>33</v>
      </c>
      <c r="D41" s="15"/>
      <c r="E41" s="8"/>
      <c r="F41" s="15"/>
      <c r="G41" s="8"/>
      <c r="H41" s="16"/>
      <c r="I41" s="8"/>
      <c r="J41" s="17"/>
      <c r="K41" s="15"/>
      <c r="M41" s="132">
        <f t="shared" si="1"/>
        <v>0</v>
      </c>
    </row>
    <row r="42" spans="1:13" s="132" customFormat="1" ht="18" customHeight="1" x14ac:dyDescent="0.2">
      <c r="A42" s="106">
        <f t="shared" si="2"/>
        <v>0</v>
      </c>
      <c r="B42" s="165"/>
      <c r="C42" s="166">
        <v>34</v>
      </c>
      <c r="D42" s="15"/>
      <c r="E42" s="8"/>
      <c r="F42" s="15"/>
      <c r="G42" s="8"/>
      <c r="H42" s="16"/>
      <c r="I42" s="8"/>
      <c r="J42" s="17"/>
      <c r="K42" s="15"/>
      <c r="M42" s="132">
        <f t="shared" si="1"/>
        <v>0</v>
      </c>
    </row>
    <row r="43" spans="1:13" s="132" customFormat="1" ht="18" customHeight="1" x14ac:dyDescent="0.2">
      <c r="A43" s="106">
        <f t="shared" si="2"/>
        <v>0</v>
      </c>
      <c r="B43" s="165"/>
      <c r="C43" s="166">
        <v>35</v>
      </c>
      <c r="D43" s="15"/>
      <c r="E43" s="8"/>
      <c r="F43" s="15"/>
      <c r="G43" s="8"/>
      <c r="H43" s="16"/>
      <c r="I43" s="8"/>
      <c r="J43" s="17"/>
      <c r="K43" s="15"/>
      <c r="M43" s="132">
        <f t="shared" si="1"/>
        <v>0</v>
      </c>
    </row>
    <row r="44" spans="1:13" s="132" customFormat="1" ht="18" customHeight="1" x14ac:dyDescent="0.2">
      <c r="A44" s="106">
        <f t="shared" si="2"/>
        <v>0</v>
      </c>
      <c r="B44" s="165"/>
      <c r="C44" s="166">
        <v>36</v>
      </c>
      <c r="D44" s="15"/>
      <c r="E44" s="8"/>
      <c r="F44" s="15"/>
      <c r="G44" s="8"/>
      <c r="H44" s="16"/>
      <c r="I44" s="8"/>
      <c r="J44" s="17"/>
      <c r="K44" s="15"/>
      <c r="M44" s="132">
        <f t="shared" si="1"/>
        <v>0</v>
      </c>
    </row>
    <row r="45" spans="1:13" s="132" customFormat="1" ht="18" customHeight="1" x14ac:dyDescent="0.2">
      <c r="A45" s="106">
        <f t="shared" si="2"/>
        <v>0</v>
      </c>
      <c r="B45" s="165"/>
      <c r="C45" s="166">
        <v>37</v>
      </c>
      <c r="D45" s="15"/>
      <c r="E45" s="8"/>
      <c r="F45" s="15"/>
      <c r="G45" s="8"/>
      <c r="H45" s="16"/>
      <c r="I45" s="8"/>
      <c r="J45" s="17"/>
      <c r="K45" s="15"/>
      <c r="M45" s="132">
        <f t="shared" si="1"/>
        <v>0</v>
      </c>
    </row>
    <row r="46" spans="1:13" s="132" customFormat="1" ht="18" customHeight="1" x14ac:dyDescent="0.2">
      <c r="A46" s="106">
        <f t="shared" si="2"/>
        <v>0</v>
      </c>
      <c r="B46" s="165"/>
      <c r="C46" s="166">
        <v>38</v>
      </c>
      <c r="D46" s="15"/>
      <c r="E46" s="8"/>
      <c r="F46" s="15"/>
      <c r="G46" s="8"/>
      <c r="H46" s="16"/>
      <c r="I46" s="8"/>
      <c r="J46" s="17"/>
      <c r="K46" s="15"/>
      <c r="M46" s="132">
        <f t="shared" si="1"/>
        <v>0</v>
      </c>
    </row>
    <row r="47" spans="1:13" s="132" customFormat="1" ht="18" customHeight="1" x14ac:dyDescent="0.2">
      <c r="A47" s="106">
        <f t="shared" si="2"/>
        <v>0</v>
      </c>
      <c r="B47" s="165"/>
      <c r="C47" s="166">
        <v>39</v>
      </c>
      <c r="D47" s="15"/>
      <c r="E47" s="8"/>
      <c r="F47" s="15"/>
      <c r="G47" s="8"/>
      <c r="H47" s="16"/>
      <c r="I47" s="8"/>
      <c r="J47" s="17"/>
      <c r="K47" s="15"/>
      <c r="M47" s="132">
        <f t="shared" si="1"/>
        <v>0</v>
      </c>
    </row>
    <row r="48" spans="1:13" s="132" customFormat="1" ht="18" customHeight="1" x14ac:dyDescent="0.2">
      <c r="A48" s="106">
        <f t="shared" si="2"/>
        <v>0</v>
      </c>
      <c r="B48" s="165"/>
      <c r="C48" s="166">
        <v>40</v>
      </c>
      <c r="D48" s="15"/>
      <c r="E48" s="8"/>
      <c r="F48" s="15"/>
      <c r="G48" s="8"/>
      <c r="H48" s="16"/>
      <c r="I48" s="8"/>
      <c r="J48" s="17"/>
      <c r="K48" s="15"/>
      <c r="M48" s="132">
        <f t="shared" si="1"/>
        <v>0</v>
      </c>
    </row>
    <row r="49" spans="1:13" s="132" customFormat="1" ht="18" customHeight="1" x14ac:dyDescent="0.2">
      <c r="A49" s="106">
        <f t="shared" si="2"/>
        <v>0</v>
      </c>
      <c r="B49" s="165"/>
      <c r="C49" s="166">
        <v>41</v>
      </c>
      <c r="D49" s="15"/>
      <c r="E49" s="8"/>
      <c r="F49" s="15"/>
      <c r="G49" s="8"/>
      <c r="H49" s="16"/>
      <c r="I49" s="8"/>
      <c r="J49" s="17"/>
      <c r="K49" s="15"/>
      <c r="M49" s="132">
        <f t="shared" si="1"/>
        <v>0</v>
      </c>
    </row>
    <row r="50" spans="1:13" s="132" customFormat="1" ht="18" customHeight="1" x14ac:dyDescent="0.2">
      <c r="A50" s="106">
        <f t="shared" si="2"/>
        <v>0</v>
      </c>
      <c r="B50" s="165"/>
      <c r="C50" s="166">
        <v>42</v>
      </c>
      <c r="D50" s="15"/>
      <c r="E50" s="8"/>
      <c r="F50" s="15"/>
      <c r="G50" s="8"/>
      <c r="H50" s="16"/>
      <c r="I50" s="8"/>
      <c r="J50" s="17"/>
      <c r="K50" s="15"/>
      <c r="M50" s="132">
        <f t="shared" si="1"/>
        <v>0</v>
      </c>
    </row>
    <row r="51" spans="1:13" s="132" customFormat="1" ht="18" customHeight="1" x14ac:dyDescent="0.2">
      <c r="A51" s="106">
        <f t="shared" si="2"/>
        <v>0</v>
      </c>
      <c r="B51" s="165"/>
      <c r="C51" s="166">
        <v>43</v>
      </c>
      <c r="D51" s="15"/>
      <c r="E51" s="8"/>
      <c r="F51" s="15"/>
      <c r="G51" s="8"/>
      <c r="H51" s="16"/>
      <c r="I51" s="8"/>
      <c r="J51" s="17"/>
      <c r="K51" s="15"/>
      <c r="M51" s="132">
        <f t="shared" si="1"/>
        <v>0</v>
      </c>
    </row>
    <row r="52" spans="1:13" s="132" customFormat="1" ht="18" customHeight="1" x14ac:dyDescent="0.2">
      <c r="A52" s="106">
        <f t="shared" si="2"/>
        <v>0</v>
      </c>
      <c r="B52" s="165"/>
      <c r="C52" s="166">
        <v>44</v>
      </c>
      <c r="D52" s="15"/>
      <c r="E52" s="8"/>
      <c r="F52" s="15"/>
      <c r="G52" s="8"/>
      <c r="H52" s="16"/>
      <c r="I52" s="8"/>
      <c r="J52" s="17"/>
      <c r="K52" s="15"/>
      <c r="M52" s="132">
        <f t="shared" si="1"/>
        <v>0</v>
      </c>
    </row>
    <row r="53" spans="1:13" s="132" customFormat="1" ht="18" customHeight="1" x14ac:dyDescent="0.2">
      <c r="A53" s="106">
        <f t="shared" si="2"/>
        <v>0</v>
      </c>
      <c r="B53" s="165"/>
      <c r="C53" s="166">
        <v>45</v>
      </c>
      <c r="D53" s="15"/>
      <c r="E53" s="8"/>
      <c r="F53" s="15"/>
      <c r="G53" s="8"/>
      <c r="H53" s="16"/>
      <c r="I53" s="8"/>
      <c r="J53" s="17"/>
      <c r="K53" s="15"/>
      <c r="M53" s="132">
        <f t="shared" si="1"/>
        <v>0</v>
      </c>
    </row>
    <row r="54" spans="1:13" s="132" customFormat="1" ht="18" customHeight="1" x14ac:dyDescent="0.2">
      <c r="A54" s="106">
        <f t="shared" si="2"/>
        <v>0</v>
      </c>
      <c r="B54" s="165"/>
      <c r="C54" s="166">
        <v>46</v>
      </c>
      <c r="D54" s="15"/>
      <c r="E54" s="8"/>
      <c r="F54" s="15"/>
      <c r="G54" s="8"/>
      <c r="H54" s="16"/>
      <c r="I54" s="8"/>
      <c r="J54" s="17"/>
      <c r="K54" s="15"/>
      <c r="M54" s="132">
        <f t="shared" si="1"/>
        <v>0</v>
      </c>
    </row>
    <row r="55" spans="1:13" s="132" customFormat="1" ht="18" customHeight="1" x14ac:dyDescent="0.2">
      <c r="A55" s="106">
        <f t="shared" si="2"/>
        <v>0</v>
      </c>
      <c r="B55" s="165"/>
      <c r="C55" s="166">
        <v>47</v>
      </c>
      <c r="D55" s="15"/>
      <c r="E55" s="8"/>
      <c r="F55" s="15"/>
      <c r="G55" s="8"/>
      <c r="H55" s="16"/>
      <c r="I55" s="8"/>
      <c r="J55" s="17"/>
      <c r="K55" s="15"/>
      <c r="M55" s="132">
        <f t="shared" si="1"/>
        <v>0</v>
      </c>
    </row>
    <row r="56" spans="1:13" s="132" customFormat="1" ht="18" customHeight="1" x14ac:dyDescent="0.2">
      <c r="A56" s="106">
        <f t="shared" si="2"/>
        <v>0</v>
      </c>
      <c r="B56" s="165"/>
      <c r="C56" s="166">
        <v>48</v>
      </c>
      <c r="D56" s="15"/>
      <c r="E56" s="8"/>
      <c r="F56" s="15"/>
      <c r="G56" s="8"/>
      <c r="H56" s="16"/>
      <c r="I56" s="8"/>
      <c r="J56" s="17"/>
      <c r="K56" s="15"/>
      <c r="M56" s="132">
        <f t="shared" si="1"/>
        <v>0</v>
      </c>
    </row>
    <row r="57" spans="1:13" s="132" customFormat="1" ht="18" customHeight="1" x14ac:dyDescent="0.2">
      <c r="A57" s="106">
        <f t="shared" si="2"/>
        <v>0</v>
      </c>
      <c r="B57" s="165"/>
      <c r="C57" s="166">
        <v>49</v>
      </c>
      <c r="D57" s="15"/>
      <c r="E57" s="8"/>
      <c r="F57" s="15"/>
      <c r="G57" s="8"/>
      <c r="H57" s="16"/>
      <c r="I57" s="8"/>
      <c r="J57" s="17"/>
      <c r="K57" s="15"/>
      <c r="M57" s="132">
        <f t="shared" si="1"/>
        <v>0</v>
      </c>
    </row>
    <row r="58" spans="1:13" s="132" customFormat="1" ht="18" customHeight="1" x14ac:dyDescent="0.2">
      <c r="A58" s="106">
        <f t="shared" si="2"/>
        <v>0</v>
      </c>
      <c r="B58" s="165"/>
      <c r="C58" s="167">
        <v>50</v>
      </c>
      <c r="D58" s="18"/>
      <c r="E58" s="9"/>
      <c r="F58" s="18"/>
      <c r="G58" s="9"/>
      <c r="H58" s="19"/>
      <c r="I58" s="9"/>
      <c r="J58" s="20"/>
      <c r="K58" s="18"/>
      <c r="M58" s="132">
        <f t="shared" si="1"/>
        <v>0</v>
      </c>
    </row>
  </sheetData>
  <sheetProtection algorithmName="SHA-512" hashValue="ZjnEdknVLd3vMOrxMGuW+WcoX5xO3O/Njp76zGvGCrMwvPurf4tS32rp0HV0+qhSglG2UavB++bwaTbg8HsU/A==" saltValue="wmPWh//1dwNuBCS1+IpuWQ=="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errorStyle="warning" imeMode="hiragana" allowBlank="1" showInputMessage="1" showErrorMessage="1" sqref="D9:D58"/>
    <dataValidation errorStyle="warning" imeMode="hiragana" allowBlank="1" showInputMessage="1" showErrorMessage="1" sqref="E9:E58"/>
    <dataValidation errorStyle="warning" imeMode="fullKatakana" allowBlank="1" showInputMessage="1" showErrorMessage="1" sqref="F9:F58"/>
    <dataValidation type="list" imeMode="halfAlpha" allowBlank="1" showInputMessage="1" showErrorMessage="1" error="リストから選択してください" sqref="G9:G58">
      <formula1>"男,女,　"</formula1>
    </dataValidation>
    <dataValidation type="date" imeMode="halfAlpha" allowBlank="1" showInputMessage="1" showErrorMessage="1" error="有効な日付を入力してください" sqref="H9:H58">
      <formula1>92</formula1>
      <formula2>73415</formula2>
    </dataValidation>
    <dataValidation type="list" imeMode="halfAlpha" allowBlank="1" showInputMessage="1" showErrorMessage="1" error="リストから選択してください" sqref="I9:I58">
      <formula1>"常勤,非常勤,　"</formula1>
    </dataValidation>
    <dataValidation errorStyle="warning" imeMode="hiragana" allowBlank="1" showInputMessage="1" showErrorMessage="1" sqref="J9:J58"/>
    <dataValidation errorStyle="warning" imeMode="hiragana" allowBlank="1" showInputMessage="1" showErrorMessage="1" sqref="K9:K58"/>
  </dataValidations>
  <pageMargins left="0.43307086614173229" right="0.35433070866141736" top="0.52" bottom="0.31"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1"/>
  <sheetViews>
    <sheetView zoomScaleNormal="100" workbookViewId="0"/>
  </sheetViews>
  <sheetFormatPr defaultColWidth="9" defaultRowHeight="13.2" x14ac:dyDescent="0.2"/>
  <cols>
    <col min="1" max="16384" width="9" style="46"/>
  </cols>
  <sheetData>
    <row r="1" spans="1:1" x14ac:dyDescent="0.2">
      <c r="A1" s="4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s="46" t="str">
        <f>"@神奈川県@和歌山県@鹿児島県@"</f>
        <v>@神奈川県@和歌山県@鹿児島県@</v>
      </c>
    </row>
    <row r="3" spans="1:1" x14ac:dyDescent="0.2">
      <c r="A3" s="46" t="s">
        <v>317</v>
      </c>
    </row>
    <row r="4" spans="1:1" x14ac:dyDescent="0.2">
      <c r="A4" s="46" t="s">
        <v>318</v>
      </c>
    </row>
    <row r="7" spans="1:1" x14ac:dyDescent="0.2">
      <c r="A7" s="46" t="s">
        <v>246</v>
      </c>
    </row>
    <row r="8" spans="1:1" x14ac:dyDescent="0.2">
      <c r="A8" s="46" t="s">
        <v>247</v>
      </c>
    </row>
    <row r="9" spans="1:1" x14ac:dyDescent="0.2">
      <c r="A9" s="46" t="s">
        <v>248</v>
      </c>
    </row>
    <row r="10" spans="1:1" x14ac:dyDescent="0.2">
      <c r="A10" s="46" t="s">
        <v>249</v>
      </c>
    </row>
    <row r="11" spans="1:1" x14ac:dyDescent="0.2">
      <c r="A11" s="46" t="s">
        <v>311</v>
      </c>
    </row>
  </sheetData>
  <sheetProtection algorithmName="SHA-512" hashValue="Ctvz27e+zFfo/vXgZMo2HUYPtNkRwN38Lgia2RvMUQ0/n5nOrzMI5f00Lw8LCtxGZbTAyPHwmRSp9idwZRgbnQ==" saltValue="ednlJ0m0gWdIq62S+N54q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営業所区分</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貴弘</dc:creator>
  <cp:lastModifiedBy>笹尾　智昭</cp:lastModifiedBy>
  <cp:lastPrinted>2024-04-16T00:34:20Z</cp:lastPrinted>
  <dcterms:created xsi:type="dcterms:W3CDTF">2018-07-20T07:50:20Z</dcterms:created>
  <dcterms:modified xsi:type="dcterms:W3CDTF">2024-12-11T07:11:41Z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