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推計人口\HP\R6\"/>
    </mc:Choice>
  </mc:AlternateContent>
  <bookViews>
    <workbookView xWindow="-120" yWindow="-120" windowWidth="29040" windowHeight="15840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K86" i="2"/>
  <c r="J86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C28" i="2"/>
  <c r="M24" i="2"/>
  <c r="L24" i="2"/>
  <c r="K24" i="2"/>
  <c r="J24" i="2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J111" i="4"/>
  <c r="H110" i="4"/>
  <c r="F110" i="4"/>
  <c r="C110" i="4"/>
  <c r="I109" i="4"/>
  <c r="J109" i="4" s="1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8" i="4" s="1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07" i="4" l="1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/>
  <c r="E41" i="3" l="1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<sst xmlns="http://schemas.openxmlformats.org/spreadsheetml/2006/main" count="724" uniqueCount="421">
  <si>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</si>
  <si>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</si>
  <si>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</si>
  <si>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</si>
  <si>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</si>
  <si>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</si>
  <si>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</si>
  <si>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</si>
  <si>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</si>
  <si>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</si>
  <si>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</si>
  <si>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</si>
  <si>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</si>
  <si>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</si>
  <si>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</si>
  <si>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</si>
  <si>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</si>
  <si>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</si>
  <si>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</si>
  <si>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</si>
  <si>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</si>
  <si>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</si>
  <si>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</si>
  <si>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</si>
  <si>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</si>
  <si>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</si>
  <si>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</si>
  <si>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</si>
  <si>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</si>
  <si>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</si>
  <si>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</si>
  <si>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</si>
  <si>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</si>
  <si>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</si>
  <si>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</si>
  <si>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</si>
  <si>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</si>
  <si>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</si>
  <si>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</si>
  <si>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</si>
  <si>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</si>
  <si>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</si>
  <si>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</si>
  <si>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</si>
  <si>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</si>
  <si>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</si>
  <si>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</si>
  <si>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</si>
  <si>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</si>
  <si>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</si>
  <si>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</si>
  <si>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</si>
  <si>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</si>
  <si>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</si>
  <si>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</si>
  <si>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</si>
  <si>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</si>
  <si>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</si>
  <si>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</si>
  <si>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</si>
  <si>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</si>
  <si>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</si>
  <si>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</si>
  <si>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</si>
  <si>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</si>
  <si>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</si>
  <si>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</si>
  <si>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</si>
  <si>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</si>
  <si>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</si>
  <si>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</si>
  <si>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</si>
  <si>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</si>
  <si>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</si>
  <si>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</si>
  <si>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</si>
  <si>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</si>
  <si>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</si>
  <si>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</si>
  <si>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</si>
  <si>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</si>
  <si>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</si>
  <si>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</si>
  <si>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</si>
  <si>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</si>
  <si>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</si>
  <si>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</si>
  <si>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</si>
  <si>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</si>
  <si>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</si>
  <si>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</si>
  <si>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</si>
  <si>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</si>
  <si>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</si>
  <si>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</si>
  <si>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</si>
  <si>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</si>
  <si>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</si>
  <si>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</si>
  <si>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</si>
  <si>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</si>
  <si>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</si>
  <si>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</si>
  <si>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</si>
  <si>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</si>
  <si>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</si>
  <si>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</si>
  <si>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</si>
  <si>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</si>
  <si>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</si>
  <si>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</si>
  <si>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</si>
  <si>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</si>
  <si>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</si>
  <si>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</si>
  <si>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</si>
  <si>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</si>
  <si>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</si>
  <si>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</si>
  <si>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</si>
  <si>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</si>
  <si>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</si>
  <si>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</si>
  <si>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</si>
  <si>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</si>
  <si>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</si>
  <si>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</si>
  <si>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</si>
  <si>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</si>
  <si>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</si>
  <si>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</si>
  <si>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</si>
  <si>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</si>
  <si>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</si>
  <si>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</si>
  <si>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</si>
  <si>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</si>
  <si>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</si>
  <si>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</si>
  <si>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</si>
  <si>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</si>
  <si>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</si>
  <si>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</si>
  <si>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</si>
  <si>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</si>
  <si>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</si>
  <si>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</si>
  <si>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</si>
  <si>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</si>
  <si>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</si>
  <si>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</si>
  <si>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</si>
  <si>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</si>
  <si>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</si>
  <si>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</si>
  <si>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</si>
  <si>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</si>
  <si>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</si>
  <si>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</si>
  <si>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</si>
  <si>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</si>
  <si>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</si>
  <si>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</si>
  <si>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</si>
  <si>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</si>
  <si>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</si>
  <si>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</si>
  <si>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</si>
  <si>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</si>
  <si>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</si>
  <si>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</si>
  <si>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</si>
  <si>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</si>
  <si>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</si>
  <si>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</si>
  <si>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</si>
  <si>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</si>
  <si>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</si>
  <si>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</si>
  <si>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</si>
  <si>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</si>
  <si>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</si>
  <si>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</si>
  <si>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</si>
  <si>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</si>
  <si>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</si>
  <si>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</si>
  <si>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</si>
  <si>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</si>
  <si>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</si>
  <si>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</si>
  <si>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</si>
  <si>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</si>
  <si>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</si>
  <si>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</si>
  <si>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</si>
  <si>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</si>
  <si>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</si>
  <si>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</si>
  <si>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</si>
  <si>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</si>
  <si>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</si>
  <si>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</si>
  <si>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</si>
  <si>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</si>
  <si>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</si>
  <si>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</si>
  <si>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</si>
  <si>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</si>
  <si>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</si>
  <si>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</si>
  <si>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</si>
  <si>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</si>
  <si>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</si>
  <si>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</si>
  <si>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</si>
  <si>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</si>
  <si>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</si>
  <si>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</si>
  <si>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</si>
  <si>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</si>
  <si>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</si>
  <si>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</si>
  <si>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</si>
  <si>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</si>
  <si>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</si>
  <si>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</si>
  <si>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</si>
  <si>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</si>
  <si>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</si>
  <si>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</si>
  <si>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</si>
  <si>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</si>
  <si>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</si>
  <si>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</si>
  <si>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</si>
  <si>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</si>
  <si>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</si>
  <si>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</si>
  <si>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</si>
  <si>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</si>
  <si>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</si>
  <si>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</si>
  <si>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</si>
  <si>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</si>
  <si>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</si>
  <si>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</si>
  <si>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</si>
  <si>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</si>
  <si>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</si>
  <si>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</si>
  <si>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</si>
  <si>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</si>
  <si>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</si>
  <si>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</si>
  <si>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</si>
  <si>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</si>
  <si>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</si>
  <si>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</si>
  <si>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</si>
  <si>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</si>
  <si>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</si>
  <si>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</si>
  <si>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</si>
  <si>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</si>
  <si>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</si>
  <si>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</si>
  <si>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</si>
  <si>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</si>
  <si>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</si>
  <si>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</si>
  <si>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</si>
  <si>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</si>
  <si>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</si>
  <si>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</si>
  <si>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</si>
  <si>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</si>
  <si>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</si>
  <si>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</si>
  <si>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</si>
  <si>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</si>
  <si>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</si>
  <si>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</si>
  <si>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</si>
  <si>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</si>
  <si>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</si>
  <si>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</si>
  <si>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</si>
  <si>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</si>
  <si>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</si>
  <si>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</si>
  <si>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</si>
  <si>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</si>
  <si>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</si>
  <si>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</si>
  <si>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</si>
  <si>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</si>
  <si>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</si>
  <si>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</si>
  <si>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</si>
  <si>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</si>
  <si>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</si>
  <si>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</si>
  <si>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</si>
  <si>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</si>
  <si>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</si>
  <si>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</si>
  <si>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</si>
  <si>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</si>
  <si>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</si>
  <si>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</si>
  <si>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</si>
  <si>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</si>
  <si>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</si>
  <si>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</si>
  <si>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</si>
  <si>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</si>
  <si>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</si>
  <si>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</si>
  <si>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</si>
  <si>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</si>
  <si>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</si>
  <si>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</si>
  <si>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</si>
  <si>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</si>
  <si>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</si>
  <si>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</si>
  <si>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</si>
  <si>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</si>
  <si>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</si>
  <si>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</si>
  <si>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</si>
  <si>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</si>
  <si>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</si>
  <si>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</si>
  <si>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</si>
  <si>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</si>
  <si>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</si>
  <si>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</si>
  <si>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</si>
  <si>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</si>
  <si>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</si>
  <si>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</si>
  <si>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</si>
  <si>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</si>
  <si>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</si>
  <si>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</si>
  <si>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</si>
  <si>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</si>
  <si>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</si>
  <si>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</si>
  <si>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</si>
  <si>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</si>
  <si>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</si>
  <si>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</si>
  <si>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</si>
  <si>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</si>
  <si>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</si>
  <si>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</si>
  <si>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</si>
  <si>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</si>
  <si>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</si>
  <si>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</si>
  <si>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</si>
  <si>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</si>
  <si>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</si>
  <si>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</si>
  <si>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</si>
  <si>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</si>
  <si>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</si>
  <si>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</si>
  <si>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</si>
  <si>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</si>
  <si>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</si>
  <si>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</si>
  <si>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</si>
  <si>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</si>
  <si>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</si>
  <si>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</si>
  <si>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</si>
  <si>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</si>
  <si>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</si>
  <si>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</si>
  <si>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</si>
  <si>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</si>
  <si>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</si>
  <si>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</si>
  <si>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</si>
  <si>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</si>
  <si>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</si>
  <si>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</si>
  <si>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</si>
  <si>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</si>
  <si>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</si>
  <si>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</si>
  <si>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</si>
  <si>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</si>
  <si>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</si>
  <si>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</si>
  <si>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</si>
  <si>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</si>
  <si>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</si>
  <si>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</si>
  <si>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</si>
  <si>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</si>
  <si>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</si>
  <si>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</si>
  <si>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</si>
  <si>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</si>
  <si>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</si>
  <si>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</si>
  <si>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</si>
  <si>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</si>
  <si>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</si>
  <si>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</si>
  <si>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</si>
  <si>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</si>
  <si>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</si>
  <si>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</si>
  <si>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6年6月末</t>
    <rPh sb="1" eb="2">
      <t>ネン</t>
    </rPh>
    <rPh sb="3" eb="4">
      <t>ガツ</t>
    </rPh>
    <rPh sb="4" eb="5">
      <t>マツ</t>
    </rPh>
    <phoneticPr fontId="3"/>
  </si>
  <si>
    <t>令和6年6月30日現在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</si>
</sst>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 t="s">
        <v>420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419</v>
      </c>
      <c r="D5" s="68">
        <f>人口・世帯数の推移!B5</f>
        <v>24097</v>
      </c>
      <c r="E5" s="72">
        <f>人口・世帯数の推移!E5</f>
        <v>23367</v>
      </c>
      <c r="F5" s="4">
        <f>人口・世帯数の推移!G5</f>
        <v>25975</v>
      </c>
      <c r="G5" s="73">
        <f>SUM(E5:F5)</f>
        <v>49342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12</v>
      </c>
      <c r="E6" s="81">
        <f>人口・世帯数の推移!F5</f>
        <v>-22</v>
      </c>
      <c r="F6" s="79">
        <f>人口・世帯数の推移!H5</f>
        <v>7</v>
      </c>
      <c r="G6" s="80">
        <f>SUM(E6:F6)</f>
        <v>-15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6年6月末</v>
      </c>
      <c r="D10" s="72">
        <f>人口・世帯数の推移!L5</f>
        <v>16</v>
      </c>
      <c r="E10" s="115">
        <f>人口・世帯数の推移!N5</f>
        <v>67</v>
      </c>
      <c r="F10" s="131">
        <f>人口・世帯数の推移!P5</f>
        <v>-51</v>
      </c>
      <c r="G10" s="72">
        <f>人口・世帯数の推移!Q5</f>
        <v>132</v>
      </c>
      <c r="H10" s="4">
        <f>人口・世帯数の推移!S5</f>
        <v>96</v>
      </c>
      <c r="I10" s="131">
        <f>人口・世帯数の推移!U5</f>
        <v>36</v>
      </c>
    </row>
    <row r="11" spans="1:11" ht="14.25" thickBot="1" x14ac:dyDescent="0.2">
      <c r="C11" s="114" t="s">
        <v>238</v>
      </c>
      <c r="D11" s="117">
        <f>人口・世帯数の推移!M5</f>
        <v>1</v>
      </c>
      <c r="E11" s="79">
        <f>人口・世帯数の推移!O5</f>
        <v>1</v>
      </c>
      <c r="F11" s="135" t="s">
        <v>354</v>
      </c>
      <c r="G11" s="119">
        <f>人口・世帯数の推移!R5</f>
        <v>20</v>
      </c>
      <c r="H11" s="79">
        <f>人口・世帯数の推移!T5</f>
        <v>-19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23367</v>
      </c>
      <c r="C15" s="105">
        <f>SUM(C16:C36)</f>
        <v>25975</v>
      </c>
      <c r="D15" s="105">
        <f>SUM(D16:D36)</f>
        <v>49342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788</v>
      </c>
      <c r="C16" s="4">
        <f>SUM(年齢各歳別人口!C4:C8)</f>
        <v>763</v>
      </c>
      <c r="D16" s="4">
        <f>SUM(B16:C16)</f>
        <v>1551</v>
      </c>
      <c r="E16" s="24">
        <f>ROUND(D16/$D$15*100,2)</f>
        <v>3.14</v>
      </c>
    </row>
    <row r="17" spans="1:5" x14ac:dyDescent="0.15">
      <c r="A17" s="6" t="s">
        <v>309</v>
      </c>
      <c r="B17" s="4">
        <f>SUM(年齢各歳別人口!B9:B13)</f>
        <v>1056</v>
      </c>
      <c r="C17" s="4">
        <f>SUM(年齢各歳別人口!C9:C13)</f>
        <v>1019</v>
      </c>
      <c r="D17" s="4">
        <f t="shared" ref="D17:D36" si="0">SUM(B17:C17)</f>
        <v>2075</v>
      </c>
      <c r="E17" s="24">
        <f t="shared" ref="E17:E36" si="1">ROUND(D17/$D$15*100,2)</f>
        <v>4.21</v>
      </c>
    </row>
    <row r="18" spans="1:5" x14ac:dyDescent="0.15">
      <c r="A18" s="6" t="s">
        <v>310</v>
      </c>
      <c r="B18" s="4">
        <f>SUM(年齢各歳別人口!B14:B18)</f>
        <v>1137</v>
      </c>
      <c r="C18" s="4">
        <f>SUM(年齢各歳別人口!C14:C18)</f>
        <v>1125</v>
      </c>
      <c r="D18" s="4">
        <f t="shared" si="0"/>
        <v>2262</v>
      </c>
      <c r="E18" s="24">
        <f t="shared" si="1"/>
        <v>4.58</v>
      </c>
    </row>
    <row r="19" spans="1:5" x14ac:dyDescent="0.15">
      <c r="A19" s="6" t="s">
        <v>311</v>
      </c>
      <c r="B19" s="4">
        <f>SUM(年齢各歳別人口!B19:B23)</f>
        <v>1186</v>
      </c>
      <c r="C19" s="4">
        <f>SUM(年齢各歳別人口!C19:C23)</f>
        <v>1069</v>
      </c>
      <c r="D19" s="4">
        <f t="shared" si="0"/>
        <v>2255</v>
      </c>
      <c r="E19" s="24">
        <f t="shared" si="1"/>
        <v>4.57</v>
      </c>
    </row>
    <row r="20" spans="1:5" x14ac:dyDescent="0.15">
      <c r="A20" s="6" t="s">
        <v>312</v>
      </c>
      <c r="B20" s="4">
        <f>SUM(年齢各歳別人口!B24:B28)</f>
        <v>935</v>
      </c>
      <c r="C20" s="4">
        <f>SUM(年齢各歳別人口!C24:C28)</f>
        <v>923</v>
      </c>
      <c r="D20" s="4">
        <f t="shared" si="0"/>
        <v>1858</v>
      </c>
      <c r="E20" s="24">
        <f t="shared" si="1"/>
        <v>3.77</v>
      </c>
    </row>
    <row r="21" spans="1:5" x14ac:dyDescent="0.15">
      <c r="A21" s="6" t="s">
        <v>313</v>
      </c>
      <c r="B21" s="4">
        <f>SUM(年齢各歳別人口!F4:F8)</f>
        <v>945</v>
      </c>
      <c r="C21" s="4">
        <f>SUM(年齢各歳別人口!G4:G8)</f>
        <v>871</v>
      </c>
      <c r="D21" s="4">
        <f t="shared" si="0"/>
        <v>1816</v>
      </c>
      <c r="E21" s="24">
        <f t="shared" si="1"/>
        <v>3.68</v>
      </c>
    </row>
    <row r="22" spans="1:5" x14ac:dyDescent="0.15">
      <c r="A22" s="6" t="s">
        <v>314</v>
      </c>
      <c r="B22" s="4">
        <f>SUM(年齢各歳別人口!F9:F13)</f>
        <v>983</v>
      </c>
      <c r="C22" s="4">
        <f>SUM(年齢各歳別人口!G9:G13)</f>
        <v>910</v>
      </c>
      <c r="D22" s="4">
        <f t="shared" si="0"/>
        <v>1893</v>
      </c>
      <c r="E22" s="24">
        <f t="shared" si="1"/>
        <v>3.84</v>
      </c>
    </row>
    <row r="23" spans="1:5" x14ac:dyDescent="0.15">
      <c r="A23" s="6" t="s">
        <v>315</v>
      </c>
      <c r="B23" s="4">
        <f>SUM(年齢各歳別人口!F14:F18)</f>
        <v>1231</v>
      </c>
      <c r="C23" s="4">
        <f>SUM(年齢各歳別人口!G14:G18)</f>
        <v>1215</v>
      </c>
      <c r="D23" s="4">
        <f t="shared" si="0"/>
        <v>2446</v>
      </c>
      <c r="E23" s="24">
        <f t="shared" si="1"/>
        <v>4.96</v>
      </c>
    </row>
    <row r="24" spans="1:5" x14ac:dyDescent="0.15">
      <c r="A24" s="6" t="s">
        <v>316</v>
      </c>
      <c r="B24" s="4">
        <f>SUM(年齢各歳別人口!F19:F23)</f>
        <v>1506</v>
      </c>
      <c r="C24" s="4">
        <f>SUM(年齢各歳別人口!G19:G23)</f>
        <v>1451</v>
      </c>
      <c r="D24" s="4">
        <f t="shared" si="0"/>
        <v>2957</v>
      </c>
      <c r="E24" s="24">
        <f t="shared" si="1"/>
        <v>5.99</v>
      </c>
    </row>
    <row r="25" spans="1:5" x14ac:dyDescent="0.15">
      <c r="A25" s="6" t="s">
        <v>317</v>
      </c>
      <c r="B25" s="4">
        <f>SUM(年齢各歳別人口!F24:F28)</f>
        <v>1679</v>
      </c>
      <c r="C25" s="4">
        <f>SUM(年齢各歳別人口!G24:G28)</f>
        <v>1677</v>
      </c>
      <c r="D25" s="4">
        <f t="shared" si="0"/>
        <v>3356</v>
      </c>
      <c r="E25" s="24">
        <f t="shared" si="1"/>
        <v>6.8</v>
      </c>
    </row>
    <row r="26" spans="1:5" x14ac:dyDescent="0.15">
      <c r="A26" s="6" t="s">
        <v>318</v>
      </c>
      <c r="B26" s="4">
        <f>SUM(年齢各歳別人口!J4:J8)</f>
        <v>1578</v>
      </c>
      <c r="C26" s="4">
        <f>SUM(年齢各歳別人口!K4:K8)</f>
        <v>1540</v>
      </c>
      <c r="D26" s="4">
        <f t="shared" si="0"/>
        <v>3118</v>
      </c>
      <c r="E26" s="24">
        <f t="shared" si="1"/>
        <v>6.32</v>
      </c>
    </row>
    <row r="27" spans="1:5" x14ac:dyDescent="0.15">
      <c r="A27" s="6" t="s">
        <v>319</v>
      </c>
      <c r="B27" s="4">
        <f>SUM(年齢各歳別人口!J9:J13)</f>
        <v>1295</v>
      </c>
      <c r="C27" s="4">
        <f>SUM(年齢各歳別人口!K9:K13)</f>
        <v>1402</v>
      </c>
      <c r="D27" s="4">
        <f t="shared" si="0"/>
        <v>2697</v>
      </c>
      <c r="E27" s="24">
        <f t="shared" si="1"/>
        <v>5.47</v>
      </c>
    </row>
    <row r="28" spans="1:5" x14ac:dyDescent="0.15">
      <c r="A28" s="6" t="s">
        <v>320</v>
      </c>
      <c r="B28" s="4">
        <f>SUM(年齢各歳別人口!J14:J18)</f>
        <v>1361</v>
      </c>
      <c r="C28" s="4">
        <f>SUM(年齢各歳別人口!K14:K18)</f>
        <v>1537</v>
      </c>
      <c r="D28" s="4">
        <f t="shared" si="0"/>
        <v>2898</v>
      </c>
      <c r="E28" s="24">
        <f t="shared" si="1"/>
        <v>5.87</v>
      </c>
    </row>
    <row r="29" spans="1:5" x14ac:dyDescent="0.15">
      <c r="A29" s="6" t="s">
        <v>321</v>
      </c>
      <c r="B29" s="4">
        <f>SUM(年齢各歳別人口!J19:J23)</f>
        <v>1658</v>
      </c>
      <c r="C29" s="4">
        <f>SUM(年齢各歳別人口!K19:K23)</f>
        <v>1868</v>
      </c>
      <c r="D29" s="4">
        <f t="shared" si="0"/>
        <v>3526</v>
      </c>
      <c r="E29" s="24">
        <f t="shared" si="1"/>
        <v>7.15</v>
      </c>
    </row>
    <row r="30" spans="1:5" x14ac:dyDescent="0.15">
      <c r="A30" s="6" t="s">
        <v>322</v>
      </c>
      <c r="B30" s="4">
        <f>SUM(年齢各歳別人口!J24:J28)</f>
        <v>2159</v>
      </c>
      <c r="C30" s="4">
        <f>SUM(年齢各歳別人口!K24:K28)</f>
        <v>2439</v>
      </c>
      <c r="D30" s="4">
        <f t="shared" si="0"/>
        <v>4598</v>
      </c>
      <c r="E30" s="24">
        <f t="shared" si="1"/>
        <v>9.32</v>
      </c>
    </row>
    <row r="31" spans="1:5" x14ac:dyDescent="0.15">
      <c r="A31" s="6" t="s">
        <v>323</v>
      </c>
      <c r="B31" s="4">
        <f>SUM(年齢各歳別人口!N4:N8)</f>
        <v>1694</v>
      </c>
      <c r="C31" s="4">
        <f>SUM(年齢各歳別人口!O4:O8)</f>
        <v>2066</v>
      </c>
      <c r="D31" s="4">
        <f t="shared" si="0"/>
        <v>3760</v>
      </c>
      <c r="E31" s="24">
        <f t="shared" si="1"/>
        <v>7.62</v>
      </c>
    </row>
    <row r="32" spans="1:5" x14ac:dyDescent="0.15">
      <c r="A32" s="6" t="s">
        <v>324</v>
      </c>
      <c r="B32" s="4">
        <f>SUM(年齢各歳別人口!N9:N13)</f>
        <v>1116</v>
      </c>
      <c r="C32" s="4">
        <f>SUM(年齢各歳別人口!O9:O13)</f>
        <v>1642</v>
      </c>
      <c r="D32" s="4">
        <f t="shared" si="0"/>
        <v>2758</v>
      </c>
      <c r="E32" s="24">
        <f t="shared" si="1"/>
        <v>5.59</v>
      </c>
    </row>
    <row r="33" spans="1:6" x14ac:dyDescent="0.15">
      <c r="A33" s="6" t="s">
        <v>325</v>
      </c>
      <c r="B33" s="4">
        <f>SUM(年齢各歳別人口!N14:N18)</f>
        <v>720</v>
      </c>
      <c r="C33" s="4">
        <f>SUM(年齢各歳別人口!O14:O18)</f>
        <v>1267</v>
      </c>
      <c r="D33" s="4">
        <f t="shared" si="0"/>
        <v>1987</v>
      </c>
      <c r="E33" s="24">
        <f t="shared" si="1"/>
        <v>4.03</v>
      </c>
    </row>
    <row r="34" spans="1:6" x14ac:dyDescent="0.15">
      <c r="A34" s="6" t="s">
        <v>326</v>
      </c>
      <c r="B34" s="4">
        <f>SUM(年齢各歳別人口!N19:N23)</f>
        <v>271</v>
      </c>
      <c r="C34" s="4">
        <f>SUM(年齢各歳別人口!O19:O23)</f>
        <v>788</v>
      </c>
      <c r="D34" s="4">
        <f t="shared" si="0"/>
        <v>1059</v>
      </c>
      <c r="E34" s="24">
        <f t="shared" si="1"/>
        <v>2.15</v>
      </c>
    </row>
    <row r="35" spans="1:6" x14ac:dyDescent="0.15">
      <c r="A35" s="6" t="s">
        <v>327</v>
      </c>
      <c r="B35" s="4">
        <f>SUM(年齢各歳別人口!N24:N28)</f>
        <v>60</v>
      </c>
      <c r="C35" s="4">
        <f>SUM(年齢各歳別人口!O24:O28)</f>
        <v>332</v>
      </c>
      <c r="D35" s="4">
        <f t="shared" si="0"/>
        <v>392</v>
      </c>
      <c r="E35" s="24">
        <f t="shared" si="1"/>
        <v>0.79</v>
      </c>
    </row>
    <row r="36" spans="1:6" x14ac:dyDescent="0.15">
      <c r="A36" s="6" t="s">
        <v>328</v>
      </c>
      <c r="B36" s="4">
        <f>SUM(年齢各歳別人口!R4:R24)</f>
        <v>9</v>
      </c>
      <c r="C36" s="4">
        <f>SUM(年齢各歳別人口!S4:S24)</f>
        <v>71</v>
      </c>
      <c r="D36" s="4">
        <f t="shared" si="0"/>
        <v>80</v>
      </c>
      <c r="E36" s="24">
        <f t="shared" si="1"/>
        <v>0.16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23367</v>
      </c>
      <c r="C39" s="4">
        <f>SUM(C40:C42)</f>
        <v>25975</v>
      </c>
      <c r="D39" s="4">
        <f>SUM(D40:D42)</f>
        <v>49342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2981</v>
      </c>
      <c r="C40" s="78">
        <f>SUM(年齢各歳別人口!C4:C18)</f>
        <v>2907</v>
      </c>
      <c r="D40" s="78">
        <f>SUM(B40:C40)</f>
        <v>5888</v>
      </c>
      <c r="E40" s="25">
        <f>ROUND(D40/$D$39*100,2)</f>
        <v>11.93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12699</v>
      </c>
      <c r="C41" s="78">
        <f>SUM(年齢各歳別人口!C19:C28,年齢各歳別人口!G4:G28,年齢各歳別人口!K4:K18)</f>
        <v>12595</v>
      </c>
      <c r="D41" s="78">
        <f>SUM(B41:C41)</f>
        <v>25294</v>
      </c>
      <c r="E41" s="25">
        <f>ROUND(D41/$D$39*100,2)</f>
        <v>51.26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7687</v>
      </c>
      <c r="C42" s="78">
        <f>SUM(年齢各歳別人口!K19:K28,年齢各歳別人口!O4:O28,年齢各歳別人口!S4:S24)</f>
        <v>10473</v>
      </c>
      <c r="D42" s="78">
        <f>SUM(B42:C42)</f>
        <v>18160</v>
      </c>
      <c r="E42" s="25">
        <f>ROUND(D42/$D$39*100,2)</f>
        <v>36.799999999999997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3641</v>
      </c>
      <c r="C47" s="83">
        <f>行政区別人口!D28</f>
        <v>3619</v>
      </c>
      <c r="D47" s="83">
        <f>行政区別人口!E28</f>
        <v>3949</v>
      </c>
      <c r="E47" s="83">
        <f>行政区別人口!F28</f>
        <v>7568</v>
      </c>
      <c r="F47" s="1" t="s">
        <v>160</v>
      </c>
    </row>
    <row r="48" spans="1:6" x14ac:dyDescent="0.15">
      <c r="A48" s="6" t="s">
        <v>144</v>
      </c>
      <c r="B48" s="83">
        <f>行政区別人口!C51</f>
        <v>3098</v>
      </c>
      <c r="C48" s="83">
        <f>行政区別人口!D51</f>
        <v>2857</v>
      </c>
      <c r="D48" s="83">
        <f>行政区別人口!E51</f>
        <v>3184</v>
      </c>
      <c r="E48" s="83">
        <f>行政区別人口!F51</f>
        <v>6041</v>
      </c>
      <c r="F48" s="1" t="s">
        <v>161</v>
      </c>
    </row>
    <row r="49" spans="1:6" x14ac:dyDescent="0.15">
      <c r="A49" s="6" t="s">
        <v>145</v>
      </c>
      <c r="B49" s="83">
        <f>行政区別人口!C60</f>
        <v>1134</v>
      </c>
      <c r="C49" s="83">
        <f>行政区別人口!D60</f>
        <v>1076</v>
      </c>
      <c r="D49" s="83">
        <f>行政区別人口!E60</f>
        <v>1153</v>
      </c>
      <c r="E49" s="83">
        <f>行政区別人口!F60</f>
        <v>2229</v>
      </c>
      <c r="F49" s="1" t="s">
        <v>162</v>
      </c>
    </row>
    <row r="50" spans="1:6" x14ac:dyDescent="0.15">
      <c r="A50" s="6" t="s">
        <v>146</v>
      </c>
      <c r="B50" s="84">
        <f>行政区別人口!C73</f>
        <v>757</v>
      </c>
      <c r="C50" s="84">
        <f>行政区別人口!D73</f>
        <v>687</v>
      </c>
      <c r="D50" s="84">
        <f>行政区別人口!E73</f>
        <v>761</v>
      </c>
      <c r="E50" s="84">
        <f>行政区別人口!F73</f>
        <v>1448</v>
      </c>
      <c r="F50" s="1" t="s">
        <v>163</v>
      </c>
    </row>
    <row r="51" spans="1:6" x14ac:dyDescent="0.15">
      <c r="A51" s="6" t="s">
        <v>147</v>
      </c>
      <c r="B51" s="83">
        <f>行政区別人口!C90</f>
        <v>4275</v>
      </c>
      <c r="C51" s="83">
        <f>行政区別人口!D90</f>
        <v>4262</v>
      </c>
      <c r="D51" s="83">
        <f>行政区別人口!E90</f>
        <v>4802</v>
      </c>
      <c r="E51" s="83">
        <f>行政区別人口!F90</f>
        <v>9064</v>
      </c>
      <c r="F51" s="1" t="s">
        <v>164</v>
      </c>
    </row>
    <row r="52" spans="1:6" x14ac:dyDescent="0.15">
      <c r="A52" s="6" t="s">
        <v>148</v>
      </c>
      <c r="B52" s="83">
        <f>行政区別人口!C104</f>
        <v>2157</v>
      </c>
      <c r="C52" s="83">
        <f>行政区別人口!D104</f>
        <v>2234</v>
      </c>
      <c r="D52" s="83">
        <f>行政区別人口!E104</f>
        <v>2441</v>
      </c>
      <c r="E52" s="83">
        <f>行政区別人口!F104</f>
        <v>4675</v>
      </c>
      <c r="F52" s="1" t="s">
        <v>188</v>
      </c>
    </row>
    <row r="53" spans="1:6" x14ac:dyDescent="0.15">
      <c r="A53" s="6" t="s">
        <v>149</v>
      </c>
      <c r="B53" s="83">
        <f>行政区別人口!J24</f>
        <v>1450</v>
      </c>
      <c r="C53" s="83">
        <f>行政区別人口!K24</f>
        <v>1392</v>
      </c>
      <c r="D53" s="83">
        <f>行政区別人口!L24</f>
        <v>1575</v>
      </c>
      <c r="E53" s="83">
        <f>行政区別人口!M24</f>
        <v>2967</v>
      </c>
      <c r="F53" s="1" t="s">
        <v>165</v>
      </c>
    </row>
    <row r="54" spans="1:6" x14ac:dyDescent="0.15">
      <c r="A54" s="6" t="s">
        <v>150</v>
      </c>
      <c r="B54" s="83">
        <f>行政区別人口!J34</f>
        <v>924</v>
      </c>
      <c r="C54" s="83">
        <f>行政区別人口!K34</f>
        <v>927</v>
      </c>
      <c r="D54" s="83">
        <f>行政区別人口!L34</f>
        <v>950</v>
      </c>
      <c r="E54" s="83">
        <f>行政区別人口!M34</f>
        <v>1877</v>
      </c>
      <c r="F54" s="1" t="s">
        <v>166</v>
      </c>
    </row>
    <row r="55" spans="1:6" x14ac:dyDescent="0.15">
      <c r="A55" s="6" t="s">
        <v>151</v>
      </c>
      <c r="B55" s="83">
        <f>行政区別人口!J51</f>
        <v>2398</v>
      </c>
      <c r="C55" s="83">
        <f>行政区別人口!K51</f>
        <v>2349</v>
      </c>
      <c r="D55" s="83">
        <f>行政区別人口!L51</f>
        <v>2637</v>
      </c>
      <c r="E55" s="83">
        <f>行政区別人口!M51</f>
        <v>4986</v>
      </c>
      <c r="F55" s="1" t="s">
        <v>167</v>
      </c>
    </row>
    <row r="56" spans="1:6" x14ac:dyDescent="0.15">
      <c r="A56" s="6" t="s">
        <v>152</v>
      </c>
      <c r="B56" s="83">
        <f>行政区別人口!J64</f>
        <v>1612</v>
      </c>
      <c r="C56" s="83">
        <f>行政区別人口!K64</f>
        <v>1627</v>
      </c>
      <c r="D56" s="83">
        <f>行政区別人口!L64</f>
        <v>1797</v>
      </c>
      <c r="E56" s="83">
        <f>行政区別人口!M64</f>
        <v>3424</v>
      </c>
      <c r="F56" s="1" t="s">
        <v>168</v>
      </c>
    </row>
    <row r="57" spans="1:6" x14ac:dyDescent="0.15">
      <c r="A57" s="6" t="s">
        <v>153</v>
      </c>
      <c r="B57" s="83">
        <f>行政区別人口!J73</f>
        <v>1179</v>
      </c>
      <c r="C57" s="83">
        <f>行政区別人口!K73</f>
        <v>1103</v>
      </c>
      <c r="D57" s="83">
        <f>行政区別人口!L73</f>
        <v>1254</v>
      </c>
      <c r="E57" s="83">
        <f>行政区別人口!M73</f>
        <v>2357</v>
      </c>
      <c r="F57" s="1" t="s">
        <v>169</v>
      </c>
    </row>
    <row r="58" spans="1:6" x14ac:dyDescent="0.15">
      <c r="A58" s="6" t="s">
        <v>154</v>
      </c>
      <c r="B58" s="83">
        <f>行政区別人口!J82</f>
        <v>1472</v>
      </c>
      <c r="C58" s="83">
        <f>行政区別人口!K82</f>
        <v>1234</v>
      </c>
      <c r="D58" s="83">
        <f>行政区別人口!L82</f>
        <v>1472</v>
      </c>
      <c r="E58" s="83">
        <f>行政区別人口!M82</f>
        <v>2706</v>
      </c>
      <c r="F58" s="1" t="s">
        <v>170</v>
      </c>
    </row>
    <row r="59" spans="1:6" x14ac:dyDescent="0.15">
      <c r="A59" s="6" t="s">
        <v>137</v>
      </c>
      <c r="B59" s="83">
        <f>SUM(B47:B58)</f>
        <v>24097</v>
      </c>
      <c r="C59" s="5">
        <f>SUM(C47:C58)</f>
        <v>23367</v>
      </c>
      <c r="D59" s="5">
        <f>SUM(D47:D58)</f>
        <v>25975</v>
      </c>
      <c r="E59" s="5">
        <f>SUM(E47:E58)</f>
        <v>49342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81" t="str">
        <f>総人口・年齢階層別人口・地区別人口!D1</f>
        <v>令和6年6月30日現在</v>
      </c>
      <c r="F1" s="181"/>
      <c r="G1" s="181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78" t="s">
        <v>171</v>
      </c>
      <c r="B10" s="3" t="s">
        <v>7</v>
      </c>
      <c r="C10" s="12">
        <v>144</v>
      </c>
      <c r="D10" s="12">
        <v>147</v>
      </c>
      <c r="E10" s="12">
        <v>159</v>
      </c>
      <c r="F10" s="12">
        <v>306</v>
      </c>
      <c r="H10" s="188" t="s">
        <v>180</v>
      </c>
      <c r="I10" s="167" t="s">
        <v>69</v>
      </c>
      <c r="J10" s="104">
        <v>42</v>
      </c>
      <c r="K10" s="104">
        <v>28</v>
      </c>
      <c r="L10" s="104">
        <v>45</v>
      </c>
      <c r="M10" s="104">
        <v>73</v>
      </c>
    </row>
    <row r="11" spans="1:16" x14ac:dyDescent="0.15">
      <c r="A11" s="179"/>
      <c r="B11" s="3" t="s">
        <v>10</v>
      </c>
      <c r="C11" s="12">
        <v>165</v>
      </c>
      <c r="D11" s="12">
        <v>159</v>
      </c>
      <c r="E11" s="12">
        <v>158</v>
      </c>
      <c r="F11" s="12">
        <v>317</v>
      </c>
      <c r="H11" s="188"/>
      <c r="I11" s="167" t="s">
        <v>72</v>
      </c>
      <c r="J11" s="104">
        <v>37</v>
      </c>
      <c r="K11" s="104">
        <v>36</v>
      </c>
      <c r="L11" s="104">
        <v>40</v>
      </c>
      <c r="M11" s="104">
        <v>76</v>
      </c>
    </row>
    <row r="12" spans="1:16" x14ac:dyDescent="0.15">
      <c r="A12" s="179"/>
      <c r="B12" s="3" t="s">
        <v>13</v>
      </c>
      <c r="C12" s="12">
        <v>344</v>
      </c>
      <c r="D12" s="12">
        <v>316</v>
      </c>
      <c r="E12" s="12">
        <v>363</v>
      </c>
      <c r="F12" s="12">
        <v>679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79"/>
      <c r="B13" s="3" t="s">
        <v>15</v>
      </c>
      <c r="C13" s="12">
        <v>184</v>
      </c>
      <c r="D13" s="12">
        <v>169</v>
      </c>
      <c r="E13" s="12">
        <v>198</v>
      </c>
      <c r="F13" s="12">
        <v>367</v>
      </c>
      <c r="H13" s="188"/>
      <c r="I13" s="167" t="s">
        <v>77</v>
      </c>
      <c r="J13" s="104">
        <v>34</v>
      </c>
      <c r="K13" s="104">
        <v>39</v>
      </c>
      <c r="L13" s="104">
        <v>34</v>
      </c>
      <c r="M13" s="104">
        <v>73</v>
      </c>
    </row>
    <row r="14" spans="1:16" x14ac:dyDescent="0.15">
      <c r="A14" s="179"/>
      <c r="B14" s="3" t="s">
        <v>18</v>
      </c>
      <c r="C14" s="12">
        <v>114</v>
      </c>
      <c r="D14" s="12">
        <v>108</v>
      </c>
      <c r="E14" s="12">
        <v>129</v>
      </c>
      <c r="F14" s="12">
        <v>237</v>
      </c>
      <c r="H14" s="188"/>
      <c r="I14" s="167" t="s">
        <v>80</v>
      </c>
      <c r="J14" s="104">
        <v>45</v>
      </c>
      <c r="K14" s="104">
        <v>35</v>
      </c>
      <c r="L14" s="104">
        <v>47</v>
      </c>
      <c r="M14" s="104">
        <v>82</v>
      </c>
    </row>
    <row r="15" spans="1:16" x14ac:dyDescent="0.15">
      <c r="A15" s="179"/>
      <c r="B15" s="3" t="s">
        <v>21</v>
      </c>
      <c r="C15" s="12">
        <v>207</v>
      </c>
      <c r="D15" s="12">
        <v>236</v>
      </c>
      <c r="E15" s="12">
        <v>259</v>
      </c>
      <c r="F15" s="12">
        <v>495</v>
      </c>
      <c r="H15" s="188"/>
      <c r="I15" s="167" t="s">
        <v>83</v>
      </c>
      <c r="J15" s="104">
        <v>46</v>
      </c>
      <c r="K15" s="104">
        <v>45</v>
      </c>
      <c r="L15" s="104">
        <v>53</v>
      </c>
      <c r="M15" s="104">
        <v>98</v>
      </c>
    </row>
    <row r="16" spans="1:16" x14ac:dyDescent="0.15">
      <c r="A16" s="179"/>
      <c r="B16" s="3" t="s">
        <v>23</v>
      </c>
      <c r="C16" s="12">
        <v>309</v>
      </c>
      <c r="D16" s="12">
        <v>264</v>
      </c>
      <c r="E16" s="12">
        <v>304</v>
      </c>
      <c r="F16" s="12">
        <v>568</v>
      </c>
      <c r="H16" s="188"/>
      <c r="I16" s="167" t="s">
        <v>86</v>
      </c>
      <c r="J16" s="104">
        <v>95</v>
      </c>
      <c r="K16" s="104">
        <v>98</v>
      </c>
      <c r="L16" s="104">
        <v>110</v>
      </c>
      <c r="M16" s="104">
        <v>208</v>
      </c>
    </row>
    <row r="17" spans="1:13" x14ac:dyDescent="0.15">
      <c r="A17" s="179"/>
      <c r="B17" s="3" t="s">
        <v>26</v>
      </c>
      <c r="C17" s="12">
        <v>176</v>
      </c>
      <c r="D17" s="12">
        <v>164</v>
      </c>
      <c r="E17" s="12">
        <v>155</v>
      </c>
      <c r="F17" s="12">
        <v>319</v>
      </c>
      <c r="H17" s="188"/>
      <c r="I17" s="167" t="s">
        <v>88</v>
      </c>
      <c r="J17" s="104">
        <v>249</v>
      </c>
      <c r="K17" s="104">
        <v>249</v>
      </c>
      <c r="L17" s="104">
        <v>267</v>
      </c>
      <c r="M17" s="104">
        <v>516</v>
      </c>
    </row>
    <row r="18" spans="1:13" x14ac:dyDescent="0.15">
      <c r="A18" s="179"/>
      <c r="B18" s="3" t="s">
        <v>29</v>
      </c>
      <c r="C18" s="12">
        <v>378</v>
      </c>
      <c r="D18" s="12">
        <v>414</v>
      </c>
      <c r="E18" s="12">
        <v>419</v>
      </c>
      <c r="F18" s="12">
        <v>833</v>
      </c>
      <c r="H18" s="188"/>
      <c r="I18" s="167" t="s">
        <v>90</v>
      </c>
      <c r="J18" s="104">
        <v>93</v>
      </c>
      <c r="K18" s="104">
        <v>82</v>
      </c>
      <c r="L18" s="104">
        <v>79</v>
      </c>
      <c r="M18" s="104">
        <v>161</v>
      </c>
    </row>
    <row r="19" spans="1:13" x14ac:dyDescent="0.15">
      <c r="A19" s="179"/>
      <c r="B19" s="3" t="s">
        <v>32</v>
      </c>
      <c r="C19" s="12">
        <v>259</v>
      </c>
      <c r="D19" s="12">
        <v>242</v>
      </c>
      <c r="E19" s="12">
        <v>273</v>
      </c>
      <c r="F19" s="12">
        <v>515</v>
      </c>
      <c r="H19" s="188"/>
      <c r="I19" s="167" t="s">
        <v>92</v>
      </c>
      <c r="J19" s="104">
        <v>160</v>
      </c>
      <c r="K19" s="104">
        <v>159</v>
      </c>
      <c r="L19" s="104">
        <v>215</v>
      </c>
      <c r="M19" s="104">
        <v>374</v>
      </c>
    </row>
    <row r="20" spans="1:13" x14ac:dyDescent="0.15">
      <c r="A20" s="179"/>
      <c r="B20" s="3" t="s">
        <v>35</v>
      </c>
      <c r="C20" s="12">
        <v>281</v>
      </c>
      <c r="D20" s="12">
        <v>244</v>
      </c>
      <c r="E20" s="12">
        <v>270</v>
      </c>
      <c r="F20" s="12">
        <v>514</v>
      </c>
      <c r="H20" s="188"/>
      <c r="I20" s="167" t="s">
        <v>95</v>
      </c>
      <c r="J20" s="104">
        <v>261</v>
      </c>
      <c r="K20" s="104">
        <v>237</v>
      </c>
      <c r="L20" s="104">
        <v>266</v>
      </c>
      <c r="M20" s="104">
        <v>503</v>
      </c>
    </row>
    <row r="21" spans="1:13" x14ac:dyDescent="0.15">
      <c r="A21" s="179"/>
      <c r="B21" s="3" t="s">
        <v>38</v>
      </c>
      <c r="C21" s="12">
        <v>158</v>
      </c>
      <c r="D21" s="12">
        <v>169</v>
      </c>
      <c r="E21" s="12">
        <v>174</v>
      </c>
      <c r="F21" s="12">
        <v>343</v>
      </c>
      <c r="H21" s="188"/>
      <c r="I21" s="167" t="s">
        <v>98</v>
      </c>
      <c r="J21" s="104">
        <v>137</v>
      </c>
      <c r="K21" s="104">
        <v>146</v>
      </c>
      <c r="L21" s="104">
        <v>162</v>
      </c>
      <c r="M21" s="104">
        <v>308</v>
      </c>
    </row>
    <row r="22" spans="1:13" x14ac:dyDescent="0.15">
      <c r="A22" s="179"/>
      <c r="B22" s="3" t="s">
        <v>79</v>
      </c>
      <c r="C22" s="12">
        <v>218</v>
      </c>
      <c r="D22" s="12">
        <v>222</v>
      </c>
      <c r="E22" s="12">
        <v>234</v>
      </c>
      <c r="F22" s="12">
        <v>456</v>
      </c>
      <c r="H22" s="188"/>
      <c r="I22" s="167" t="s">
        <v>101</v>
      </c>
      <c r="J22" s="104">
        <v>62</v>
      </c>
      <c r="K22" s="104">
        <v>60</v>
      </c>
      <c r="L22" s="104">
        <v>68</v>
      </c>
      <c r="M22" s="104">
        <v>128</v>
      </c>
    </row>
    <row r="23" spans="1:13" x14ac:dyDescent="0.15">
      <c r="A23" s="179"/>
      <c r="B23" s="3" t="s">
        <v>40</v>
      </c>
      <c r="C23" s="104">
        <v>301</v>
      </c>
      <c r="D23" s="104">
        <v>335</v>
      </c>
      <c r="E23" s="104">
        <v>357</v>
      </c>
      <c r="F23" s="104">
        <v>692</v>
      </c>
      <c r="H23" s="188"/>
      <c r="I23" s="167" t="s">
        <v>104</v>
      </c>
      <c r="J23" s="104">
        <v>163</v>
      </c>
      <c r="K23" s="104">
        <v>155</v>
      </c>
      <c r="L23" s="104">
        <v>162</v>
      </c>
      <c r="M23" s="104">
        <v>317</v>
      </c>
    </row>
    <row r="24" spans="1:13" x14ac:dyDescent="0.15">
      <c r="A24" s="179"/>
      <c r="B24" s="3" t="s">
        <v>42</v>
      </c>
      <c r="C24" s="104">
        <v>197</v>
      </c>
      <c r="D24" s="104">
        <v>239</v>
      </c>
      <c r="E24" s="104">
        <v>286</v>
      </c>
      <c r="F24" s="104">
        <v>525</v>
      </c>
      <c r="H24" s="188"/>
      <c r="I24" s="161" t="s">
        <v>187</v>
      </c>
      <c r="J24" s="163">
        <f>SUM(J10:J23)</f>
        <v>1450</v>
      </c>
      <c r="K24" s="163">
        <f>SUM(K10:K23)</f>
        <v>1392</v>
      </c>
      <c r="L24" s="163">
        <f>SUM(L10:L23)</f>
        <v>1575</v>
      </c>
      <c r="M24" s="163">
        <f>SUM(M10:M23)</f>
        <v>2967</v>
      </c>
    </row>
    <row r="25" spans="1:13" x14ac:dyDescent="0.15">
      <c r="A25" s="179"/>
      <c r="B25" s="3" t="s">
        <v>45</v>
      </c>
      <c r="C25" s="104">
        <v>79</v>
      </c>
      <c r="D25" s="104">
        <v>72</v>
      </c>
      <c r="E25" s="104">
        <v>83</v>
      </c>
      <c r="F25" s="104">
        <v>155</v>
      </c>
    </row>
    <row r="26" spans="1:13" ht="13.5" customHeight="1" x14ac:dyDescent="0.15">
      <c r="A26" s="179"/>
      <c r="B26" s="3" t="s">
        <v>47</v>
      </c>
      <c r="C26" s="104">
        <v>76</v>
      </c>
      <c r="D26" s="104">
        <v>66</v>
      </c>
      <c r="E26" s="104">
        <v>75</v>
      </c>
      <c r="F26" s="104">
        <v>141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79"/>
      <c r="B27" s="3" t="s">
        <v>49</v>
      </c>
      <c r="C27" s="104">
        <v>51</v>
      </c>
      <c r="D27" s="104">
        <v>53</v>
      </c>
      <c r="E27" s="104">
        <v>53</v>
      </c>
      <c r="F27" s="104">
        <v>106</v>
      </c>
      <c r="H27" s="187" t="s">
        <v>181</v>
      </c>
      <c r="I27" s="3" t="s">
        <v>106</v>
      </c>
      <c r="J27" s="12">
        <v>121</v>
      </c>
      <c r="K27" s="12">
        <v>123</v>
      </c>
      <c r="L27" s="12">
        <v>120</v>
      </c>
      <c r="M27" s="12">
        <v>243</v>
      </c>
    </row>
    <row r="28" spans="1:13" ht="13.5" customHeight="1" x14ac:dyDescent="0.15">
      <c r="A28" s="180"/>
      <c r="B28" s="161" t="s">
        <v>187</v>
      </c>
      <c r="C28" s="12">
        <f>SUM(C10:C27)</f>
        <v>3641</v>
      </c>
      <c r="D28" s="12">
        <f>SUM(D10:D27)</f>
        <v>3619</v>
      </c>
      <c r="E28" s="12">
        <f>SUM(E10:E27)</f>
        <v>3949</v>
      </c>
      <c r="F28" s="12">
        <f>SUM(F10:F27)</f>
        <v>7568</v>
      </c>
      <c r="H28" s="187"/>
      <c r="I28" s="3" t="s">
        <v>58</v>
      </c>
      <c r="J28" s="12">
        <v>139</v>
      </c>
      <c r="K28" s="12">
        <v>147</v>
      </c>
      <c r="L28" s="12">
        <v>151</v>
      </c>
      <c r="M28" s="12">
        <v>298</v>
      </c>
    </row>
    <row r="29" spans="1:13" ht="13.5" customHeight="1" x14ac:dyDescent="0.15">
      <c r="H29" s="187"/>
      <c r="I29" s="3" t="s">
        <v>61</v>
      </c>
      <c r="J29" s="12">
        <v>107</v>
      </c>
      <c r="K29" s="12">
        <v>95</v>
      </c>
      <c r="L29" s="12">
        <v>115</v>
      </c>
      <c r="M29" s="12">
        <v>210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7"/>
      <c r="I30" s="3" t="s">
        <v>64</v>
      </c>
      <c r="J30" s="12">
        <v>120</v>
      </c>
      <c r="K30" s="12">
        <v>125</v>
      </c>
      <c r="L30" s="12">
        <v>132</v>
      </c>
      <c r="M30" s="12">
        <v>257</v>
      </c>
    </row>
    <row r="31" spans="1:13" ht="13.5" customHeight="1" x14ac:dyDescent="0.15">
      <c r="A31" s="178" t="s">
        <v>173</v>
      </c>
      <c r="B31" t="s">
        <v>8</v>
      </c>
      <c r="C31" s="104">
        <v>209</v>
      </c>
      <c r="D31" s="104">
        <v>189</v>
      </c>
      <c r="E31" s="104">
        <v>213</v>
      </c>
      <c r="F31" s="104">
        <v>402</v>
      </c>
      <c r="H31" s="187"/>
      <c r="I31" s="3" t="s">
        <v>67</v>
      </c>
      <c r="J31" s="12">
        <v>304</v>
      </c>
      <c r="K31" s="12">
        <v>324</v>
      </c>
      <c r="L31" s="12">
        <v>311</v>
      </c>
      <c r="M31" s="12">
        <v>635</v>
      </c>
    </row>
    <row r="32" spans="1:13" x14ac:dyDescent="0.15">
      <c r="A32" s="179"/>
      <c r="B32" s="156" t="s">
        <v>11</v>
      </c>
      <c r="C32" s="104">
        <v>242</v>
      </c>
      <c r="D32" s="104">
        <v>240</v>
      </c>
      <c r="E32" s="104">
        <v>252</v>
      </c>
      <c r="F32" s="104">
        <v>492</v>
      </c>
      <c r="H32" s="187"/>
      <c r="I32" s="3" t="s">
        <v>70</v>
      </c>
      <c r="J32" s="12">
        <v>114</v>
      </c>
      <c r="K32" s="12">
        <v>110</v>
      </c>
      <c r="L32" s="12">
        <v>105</v>
      </c>
      <c r="M32" s="12">
        <v>215</v>
      </c>
    </row>
    <row r="33" spans="1:13" x14ac:dyDescent="0.15">
      <c r="A33" s="179"/>
      <c r="B33" s="3" t="s">
        <v>14</v>
      </c>
      <c r="C33" s="104">
        <v>131</v>
      </c>
      <c r="D33" s="104">
        <v>116</v>
      </c>
      <c r="E33" s="104">
        <v>141</v>
      </c>
      <c r="F33" s="104">
        <v>257</v>
      </c>
      <c r="H33" s="187"/>
      <c r="I33" s="3" t="s">
        <v>307</v>
      </c>
      <c r="J33" s="12">
        <v>19</v>
      </c>
      <c r="K33" s="12">
        <v>3</v>
      </c>
      <c r="L33" s="12">
        <v>16</v>
      </c>
      <c r="M33" s="12">
        <v>19</v>
      </c>
    </row>
    <row r="34" spans="1:13" x14ac:dyDescent="0.15">
      <c r="A34" s="179"/>
      <c r="B34" s="3" t="s">
        <v>16</v>
      </c>
      <c r="C34" s="104">
        <v>141</v>
      </c>
      <c r="D34" s="104">
        <v>122</v>
      </c>
      <c r="E34" s="104">
        <v>142</v>
      </c>
      <c r="F34" s="104">
        <v>264</v>
      </c>
      <c r="H34" s="187"/>
      <c r="I34" s="161" t="s">
        <v>187</v>
      </c>
      <c r="J34" s="12">
        <f>SUM(J27:J33)</f>
        <v>924</v>
      </c>
      <c r="K34" s="12">
        <f>SUM(K27:K33)</f>
        <v>927</v>
      </c>
      <c r="L34" s="12">
        <f>SUM(L27:L33)</f>
        <v>950</v>
      </c>
      <c r="M34" s="12">
        <f>SUM(M27:M33)</f>
        <v>1877</v>
      </c>
    </row>
    <row r="35" spans="1:13" ht="13.5" customHeight="1" x14ac:dyDescent="0.15">
      <c r="A35" s="179"/>
      <c r="B35" s="3" t="s">
        <v>19</v>
      </c>
      <c r="C35" s="104">
        <v>222</v>
      </c>
      <c r="D35" s="104">
        <v>220</v>
      </c>
      <c r="E35" s="104">
        <v>245</v>
      </c>
      <c r="F35" s="104">
        <v>465</v>
      </c>
      <c r="I35" s="162"/>
      <c r="J35" s="17"/>
      <c r="K35" s="17"/>
      <c r="L35" s="17"/>
      <c r="M35" s="17"/>
    </row>
    <row r="36" spans="1:13" x14ac:dyDescent="0.15">
      <c r="A36" s="179"/>
      <c r="B36" s="3" t="s">
        <v>22</v>
      </c>
      <c r="C36" s="104">
        <v>77</v>
      </c>
      <c r="D36" s="104">
        <v>70</v>
      </c>
      <c r="E36" s="104">
        <v>92</v>
      </c>
      <c r="F36" s="104">
        <v>162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79"/>
      <c r="B37" s="3" t="s">
        <v>24</v>
      </c>
      <c r="C37" s="104">
        <v>221</v>
      </c>
      <c r="D37" s="104">
        <v>213</v>
      </c>
      <c r="E37" s="104">
        <v>241</v>
      </c>
      <c r="F37" s="104">
        <v>454</v>
      </c>
      <c r="H37" s="178" t="s">
        <v>182</v>
      </c>
      <c r="I37" s="170" t="s">
        <v>75</v>
      </c>
      <c r="J37" s="163">
        <v>244</v>
      </c>
      <c r="K37" s="163">
        <v>233</v>
      </c>
      <c r="L37" s="163">
        <v>252</v>
      </c>
      <c r="M37" s="163">
        <v>485</v>
      </c>
    </row>
    <row r="38" spans="1:13" x14ac:dyDescent="0.15">
      <c r="A38" s="179"/>
      <c r="B38" s="3" t="s">
        <v>27</v>
      </c>
      <c r="C38" s="104">
        <v>109</v>
      </c>
      <c r="D38" s="104">
        <v>105</v>
      </c>
      <c r="E38" s="104">
        <v>103</v>
      </c>
      <c r="F38" s="104">
        <v>208</v>
      </c>
      <c r="H38" s="179"/>
      <c r="I38" s="3" t="s">
        <v>78</v>
      </c>
      <c r="J38" s="12">
        <v>251</v>
      </c>
      <c r="K38" s="12">
        <v>243</v>
      </c>
      <c r="L38" s="12">
        <v>255</v>
      </c>
      <c r="M38" s="12">
        <v>498</v>
      </c>
    </row>
    <row r="39" spans="1:13" x14ac:dyDescent="0.15">
      <c r="A39" s="179"/>
      <c r="B39" s="3" t="s">
        <v>30</v>
      </c>
      <c r="C39" s="104">
        <v>181</v>
      </c>
      <c r="D39" s="104">
        <v>158</v>
      </c>
      <c r="E39" s="104">
        <v>162</v>
      </c>
      <c r="F39" s="104">
        <v>320</v>
      </c>
      <c r="H39" s="179"/>
      <c r="I39" s="3" t="s">
        <v>81</v>
      </c>
      <c r="J39" s="12">
        <v>83</v>
      </c>
      <c r="K39" s="12">
        <v>89</v>
      </c>
      <c r="L39" s="12">
        <v>107</v>
      </c>
      <c r="M39" s="12">
        <v>196</v>
      </c>
    </row>
    <row r="40" spans="1:13" x14ac:dyDescent="0.15">
      <c r="A40" s="179"/>
      <c r="B40" s="3" t="s">
        <v>33</v>
      </c>
      <c r="C40" s="104">
        <v>153</v>
      </c>
      <c r="D40" s="104">
        <v>142</v>
      </c>
      <c r="E40" s="104">
        <v>148</v>
      </c>
      <c r="F40" s="104">
        <v>290</v>
      </c>
      <c r="H40" s="179"/>
      <c r="I40" s="3" t="s">
        <v>84</v>
      </c>
      <c r="J40" s="12">
        <v>142</v>
      </c>
      <c r="K40" s="12">
        <v>161</v>
      </c>
      <c r="L40" s="12">
        <v>174</v>
      </c>
      <c r="M40" s="12">
        <v>335</v>
      </c>
    </row>
    <row r="41" spans="1:13" x14ac:dyDescent="0.15">
      <c r="A41" s="179"/>
      <c r="B41" s="3" t="s">
        <v>36</v>
      </c>
      <c r="C41" s="104">
        <v>163</v>
      </c>
      <c r="D41" s="104">
        <v>127</v>
      </c>
      <c r="E41" s="104">
        <v>163</v>
      </c>
      <c r="F41" s="104">
        <v>290</v>
      </c>
      <c r="H41" s="179"/>
      <c r="I41" s="3" t="s">
        <v>87</v>
      </c>
      <c r="J41" s="12">
        <v>93</v>
      </c>
      <c r="K41" s="12">
        <v>94</v>
      </c>
      <c r="L41" s="12">
        <v>100</v>
      </c>
      <c r="M41" s="12">
        <v>194</v>
      </c>
    </row>
    <row r="42" spans="1:13" x14ac:dyDescent="0.15">
      <c r="A42" s="179"/>
      <c r="B42" s="3" t="s">
        <v>39</v>
      </c>
      <c r="C42" s="104">
        <v>332</v>
      </c>
      <c r="D42" s="104">
        <v>300</v>
      </c>
      <c r="E42" s="104">
        <v>331</v>
      </c>
      <c r="F42" s="104">
        <v>631</v>
      </c>
      <c r="H42" s="179"/>
      <c r="I42" s="3" t="s">
        <v>89</v>
      </c>
      <c r="J42" s="12">
        <v>145</v>
      </c>
      <c r="K42" s="12">
        <v>153</v>
      </c>
      <c r="L42" s="12">
        <v>145</v>
      </c>
      <c r="M42" s="12">
        <v>298</v>
      </c>
    </row>
    <row r="43" spans="1:13" x14ac:dyDescent="0.15">
      <c r="A43" s="179"/>
      <c r="B43" s="3" t="s">
        <v>41</v>
      </c>
      <c r="C43" s="104">
        <v>226</v>
      </c>
      <c r="D43" s="104">
        <v>211</v>
      </c>
      <c r="E43" s="104">
        <v>221</v>
      </c>
      <c r="F43" s="104">
        <v>432</v>
      </c>
      <c r="H43" s="179"/>
      <c r="I43" s="3" t="s">
        <v>91</v>
      </c>
      <c r="J43" s="12">
        <v>134</v>
      </c>
      <c r="K43" s="12">
        <v>124</v>
      </c>
      <c r="L43" s="12">
        <v>155</v>
      </c>
      <c r="M43" s="12">
        <v>279</v>
      </c>
    </row>
    <row r="44" spans="1:13" x14ac:dyDescent="0.15">
      <c r="A44" s="179"/>
      <c r="B44" s="3" t="s">
        <v>43</v>
      </c>
      <c r="C44" s="104">
        <v>152</v>
      </c>
      <c r="D44" s="104">
        <v>131</v>
      </c>
      <c r="E44" s="104">
        <v>171</v>
      </c>
      <c r="F44" s="104">
        <v>302</v>
      </c>
      <c r="H44" s="179"/>
      <c r="I44" s="3" t="s">
        <v>93</v>
      </c>
      <c r="J44" s="12">
        <v>90</v>
      </c>
      <c r="K44" s="12">
        <v>87</v>
      </c>
      <c r="L44" s="12">
        <v>109</v>
      </c>
      <c r="M44" s="12">
        <v>196</v>
      </c>
    </row>
    <row r="45" spans="1:13" x14ac:dyDescent="0.15">
      <c r="A45" s="179"/>
      <c r="B45" s="3" t="s">
        <v>46</v>
      </c>
      <c r="C45" s="104">
        <v>173</v>
      </c>
      <c r="D45" s="104">
        <v>176</v>
      </c>
      <c r="E45" s="104">
        <v>183</v>
      </c>
      <c r="F45" s="104">
        <v>359</v>
      </c>
      <c r="H45" s="179"/>
      <c r="I45" s="3" t="s">
        <v>96</v>
      </c>
      <c r="J45" s="12">
        <v>154</v>
      </c>
      <c r="K45" s="12">
        <v>159</v>
      </c>
      <c r="L45" s="12">
        <v>180</v>
      </c>
      <c r="M45" s="12">
        <v>339</v>
      </c>
    </row>
    <row r="46" spans="1:13" x14ac:dyDescent="0.15">
      <c r="A46" s="179"/>
      <c r="B46" s="3" t="s">
        <v>48</v>
      </c>
      <c r="C46" s="104">
        <v>81</v>
      </c>
      <c r="D46" s="104">
        <v>74</v>
      </c>
      <c r="E46" s="104">
        <v>72</v>
      </c>
      <c r="F46" s="104">
        <v>146</v>
      </c>
      <c r="H46" s="179"/>
      <c r="I46" s="3" t="s">
        <v>99</v>
      </c>
      <c r="J46" s="12">
        <v>85</v>
      </c>
      <c r="K46" s="12">
        <v>105</v>
      </c>
      <c r="L46" s="12">
        <v>110</v>
      </c>
      <c r="M46" s="12">
        <v>215</v>
      </c>
    </row>
    <row r="47" spans="1:13" x14ac:dyDescent="0.15">
      <c r="A47" s="179"/>
      <c r="B47" s="3" t="s">
        <v>50</v>
      </c>
      <c r="C47" s="104">
        <v>115</v>
      </c>
      <c r="D47" s="104">
        <v>113</v>
      </c>
      <c r="E47" s="104">
        <v>138</v>
      </c>
      <c r="F47" s="104">
        <v>251</v>
      </c>
      <c r="H47" s="179"/>
      <c r="I47" s="3" t="s">
        <v>102</v>
      </c>
      <c r="J47" s="12">
        <v>283</v>
      </c>
      <c r="K47" s="12">
        <v>276</v>
      </c>
      <c r="L47" s="12">
        <v>310</v>
      </c>
      <c r="M47" s="12">
        <v>586</v>
      </c>
    </row>
    <row r="48" spans="1:13" x14ac:dyDescent="0.15">
      <c r="A48" s="179"/>
      <c r="B48" s="3" t="s">
        <v>52</v>
      </c>
      <c r="C48" s="104">
        <v>125</v>
      </c>
      <c r="D48" s="104">
        <v>110</v>
      </c>
      <c r="E48" s="104">
        <v>120</v>
      </c>
      <c r="F48" s="104">
        <v>230</v>
      </c>
      <c r="H48" s="179"/>
      <c r="I48" s="3" t="s">
        <v>105</v>
      </c>
      <c r="J48" s="12">
        <v>183</v>
      </c>
      <c r="K48" s="12">
        <v>168</v>
      </c>
      <c r="L48" s="12">
        <v>195</v>
      </c>
      <c r="M48" s="12">
        <v>363</v>
      </c>
    </row>
    <row r="49" spans="1:13" ht="13.5" customHeight="1" x14ac:dyDescent="0.15">
      <c r="A49" s="179"/>
      <c r="B49" s="3" t="s">
        <v>415</v>
      </c>
      <c r="C49" s="104">
        <v>28</v>
      </c>
      <c r="D49" s="104">
        <v>27</v>
      </c>
      <c r="E49" s="104">
        <v>35</v>
      </c>
      <c r="F49" s="104">
        <v>62</v>
      </c>
      <c r="H49" s="179"/>
      <c r="I49" s="3" t="s">
        <v>107</v>
      </c>
      <c r="J49" s="164">
        <v>158</v>
      </c>
      <c r="K49" s="164">
        <v>154</v>
      </c>
      <c r="L49" s="164">
        <v>182</v>
      </c>
      <c r="M49" s="164">
        <v>336</v>
      </c>
    </row>
    <row r="50" spans="1:13" x14ac:dyDescent="0.15">
      <c r="A50" s="179"/>
      <c r="B50" s="3" t="s">
        <v>416</v>
      </c>
      <c r="C50" s="104">
        <v>17</v>
      </c>
      <c r="D50" s="104">
        <v>13</v>
      </c>
      <c r="E50" s="104">
        <v>11</v>
      </c>
      <c r="F50" s="104">
        <v>24</v>
      </c>
      <c r="H50" s="179"/>
      <c r="I50" s="156" t="s">
        <v>108</v>
      </c>
      <c r="J50" s="104">
        <v>353</v>
      </c>
      <c r="K50" s="104">
        <v>303</v>
      </c>
      <c r="L50" s="104">
        <v>363</v>
      </c>
      <c r="M50" s="104">
        <v>666</v>
      </c>
    </row>
    <row r="51" spans="1:13" x14ac:dyDescent="0.15">
      <c r="A51" s="180"/>
      <c r="B51" s="161" t="s">
        <v>187</v>
      </c>
      <c r="C51" s="171">
        <f>SUM(C31:C50)</f>
        <v>3098</v>
      </c>
      <c r="D51" s="171">
        <f t="shared" ref="D51:F51" si="0">SUM(D31:D50)</f>
        <v>2857</v>
      </c>
      <c r="E51" s="171">
        <f t="shared" si="0"/>
        <v>3184</v>
      </c>
      <c r="F51" s="171">
        <f t="shared" si="0"/>
        <v>6041</v>
      </c>
      <c r="H51" s="180"/>
      <c r="I51" s="161" t="s">
        <v>187</v>
      </c>
      <c r="J51" s="163">
        <f>SUM(J37:J50)</f>
        <v>2398</v>
      </c>
      <c r="K51" s="163">
        <f>SUM(K37:K50)</f>
        <v>2349</v>
      </c>
      <c r="L51" s="163">
        <f>SUM(L37:L50)</f>
        <v>2637</v>
      </c>
      <c r="M51" s="163">
        <f>SUM(M37:M50)</f>
        <v>4986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78" t="s">
        <v>176</v>
      </c>
      <c r="B54" s="3" t="s">
        <v>54</v>
      </c>
      <c r="C54" s="12">
        <v>40</v>
      </c>
      <c r="D54" s="12">
        <v>41</v>
      </c>
      <c r="E54" s="12">
        <v>39</v>
      </c>
      <c r="F54" s="12">
        <v>80</v>
      </c>
      <c r="H54" s="182" t="s">
        <v>183</v>
      </c>
      <c r="I54" s="3" t="s">
        <v>111</v>
      </c>
      <c r="J54" s="12">
        <v>361</v>
      </c>
      <c r="K54" s="12">
        <v>389</v>
      </c>
      <c r="L54" s="12">
        <v>403</v>
      </c>
      <c r="M54" s="12">
        <v>792</v>
      </c>
    </row>
    <row r="55" spans="1:13" x14ac:dyDescent="0.15">
      <c r="A55" s="179"/>
      <c r="B55" s="3" t="s">
        <v>9</v>
      </c>
      <c r="C55" s="12">
        <v>59</v>
      </c>
      <c r="D55" s="12">
        <v>40</v>
      </c>
      <c r="E55" s="12">
        <v>55</v>
      </c>
      <c r="F55" s="12">
        <v>95</v>
      </c>
      <c r="H55" s="183"/>
      <c r="I55" s="3" t="s">
        <v>112</v>
      </c>
      <c r="J55" s="12">
        <v>62</v>
      </c>
      <c r="K55" s="12">
        <v>64</v>
      </c>
      <c r="L55" s="12">
        <v>69</v>
      </c>
      <c r="M55" s="12">
        <v>133</v>
      </c>
    </row>
    <row r="56" spans="1:13" x14ac:dyDescent="0.15">
      <c r="A56" s="179"/>
      <c r="B56" s="3" t="s">
        <v>12</v>
      </c>
      <c r="C56" s="12">
        <v>120</v>
      </c>
      <c r="D56" s="12">
        <v>113</v>
      </c>
      <c r="E56" s="12">
        <v>129</v>
      </c>
      <c r="F56" s="12">
        <v>242</v>
      </c>
      <c r="H56" s="183"/>
      <c r="I56" s="3" t="s">
        <v>114</v>
      </c>
      <c r="J56" s="12">
        <v>93</v>
      </c>
      <c r="K56" s="12">
        <v>102</v>
      </c>
      <c r="L56" s="12">
        <v>97</v>
      </c>
      <c r="M56" s="12">
        <v>199</v>
      </c>
    </row>
    <row r="57" spans="1:13" x14ac:dyDescent="0.15">
      <c r="A57" s="179"/>
      <c r="B57" s="3" t="s">
        <v>413</v>
      </c>
      <c r="C57" s="12">
        <v>297</v>
      </c>
      <c r="D57" s="12">
        <v>296</v>
      </c>
      <c r="E57" s="12">
        <v>305</v>
      </c>
      <c r="F57" s="12">
        <v>601</v>
      </c>
      <c r="H57" s="183"/>
      <c r="I57" s="3" t="s">
        <v>116</v>
      </c>
      <c r="J57" s="12">
        <v>171</v>
      </c>
      <c r="K57" s="12">
        <v>165</v>
      </c>
      <c r="L57" s="12">
        <v>193</v>
      </c>
      <c r="M57" s="12">
        <v>358</v>
      </c>
    </row>
    <row r="58" spans="1:13" ht="13.5" customHeight="1" x14ac:dyDescent="0.15">
      <c r="A58" s="179"/>
      <c r="B58" s="3" t="s">
        <v>17</v>
      </c>
      <c r="C58" s="12">
        <v>186</v>
      </c>
      <c r="D58" s="12">
        <v>178</v>
      </c>
      <c r="E58" s="12">
        <v>202</v>
      </c>
      <c r="F58" s="12">
        <v>380</v>
      </c>
      <c r="H58" s="183"/>
      <c r="I58" s="3" t="s">
        <v>118</v>
      </c>
      <c r="J58" s="12">
        <v>55</v>
      </c>
      <c r="K58" s="12">
        <v>49</v>
      </c>
      <c r="L58" s="12">
        <v>61</v>
      </c>
      <c r="M58" s="12">
        <v>110</v>
      </c>
    </row>
    <row r="59" spans="1:13" x14ac:dyDescent="0.15">
      <c r="A59" s="179"/>
      <c r="B59" s="3" t="s">
        <v>20</v>
      </c>
      <c r="C59" s="12">
        <v>432</v>
      </c>
      <c r="D59" s="12">
        <v>408</v>
      </c>
      <c r="E59" s="12">
        <v>423</v>
      </c>
      <c r="F59" s="12">
        <v>831</v>
      </c>
      <c r="H59" s="183"/>
      <c r="I59" s="3" t="s">
        <v>119</v>
      </c>
      <c r="J59" s="12">
        <v>117</v>
      </c>
      <c r="K59" s="12">
        <v>106</v>
      </c>
      <c r="L59" s="12">
        <v>115</v>
      </c>
      <c r="M59" s="12">
        <v>221</v>
      </c>
    </row>
    <row r="60" spans="1:13" ht="13.5" customHeight="1" x14ac:dyDescent="0.15">
      <c r="A60" s="180"/>
      <c r="B60" s="161" t="s">
        <v>187</v>
      </c>
      <c r="C60" s="12">
        <f>SUM(C54:C59)</f>
        <v>1134</v>
      </c>
      <c r="D60" s="12">
        <f>SUM(D54:D59)</f>
        <v>1076</v>
      </c>
      <c r="E60" s="12">
        <f>SUM(E54:E59)</f>
        <v>1153</v>
      </c>
      <c r="F60" s="12">
        <f>SUM(F54:F59)</f>
        <v>2229</v>
      </c>
      <c r="H60" s="183"/>
      <c r="I60" s="3" t="s">
        <v>120</v>
      </c>
      <c r="J60" s="12">
        <v>380</v>
      </c>
      <c r="K60" s="12">
        <v>383</v>
      </c>
      <c r="L60" s="12">
        <v>444</v>
      </c>
      <c r="M60" s="12">
        <v>827</v>
      </c>
    </row>
    <row r="61" spans="1:13" ht="13.5" customHeight="1" x14ac:dyDescent="0.15">
      <c r="A61" s="11"/>
      <c r="H61" s="183"/>
      <c r="I61" s="3" t="s">
        <v>121</v>
      </c>
      <c r="J61" s="12">
        <v>218</v>
      </c>
      <c r="K61" s="12">
        <v>212</v>
      </c>
      <c r="L61" s="12">
        <v>235</v>
      </c>
      <c r="M61" s="12">
        <v>447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3"/>
      <c r="I62" s="3" t="s">
        <v>122</v>
      </c>
      <c r="J62" s="12">
        <v>87</v>
      </c>
      <c r="K62" s="12">
        <v>82</v>
      </c>
      <c r="L62" s="12">
        <v>95</v>
      </c>
      <c r="M62" s="12">
        <v>177</v>
      </c>
    </row>
    <row r="63" spans="1:13" ht="13.5" customHeight="1" x14ac:dyDescent="0.15">
      <c r="A63" s="178" t="s">
        <v>177</v>
      </c>
      <c r="B63" s="3" t="s">
        <v>25</v>
      </c>
      <c r="C63" s="21">
        <v>81</v>
      </c>
      <c r="D63" s="12">
        <v>67</v>
      </c>
      <c r="E63" s="12">
        <v>69</v>
      </c>
      <c r="F63" s="12">
        <v>136</v>
      </c>
      <c r="H63" s="183"/>
      <c r="I63" s="3" t="s">
        <v>123</v>
      </c>
      <c r="J63" s="12">
        <v>68</v>
      </c>
      <c r="K63" s="12">
        <v>75</v>
      </c>
      <c r="L63" s="12">
        <v>85</v>
      </c>
      <c r="M63" s="12">
        <v>160</v>
      </c>
    </row>
    <row r="64" spans="1:13" x14ac:dyDescent="0.15">
      <c r="A64" s="179"/>
      <c r="B64" s="3" t="s">
        <v>28</v>
      </c>
      <c r="C64" s="21">
        <v>54</v>
      </c>
      <c r="D64" s="12">
        <v>48</v>
      </c>
      <c r="E64" s="12">
        <v>55</v>
      </c>
      <c r="F64" s="12">
        <v>103</v>
      </c>
      <c r="H64" s="184"/>
      <c r="I64" s="161" t="s">
        <v>187</v>
      </c>
      <c r="J64" s="12">
        <f>SUM(J54:J63)</f>
        <v>1612</v>
      </c>
      <c r="K64" s="12">
        <f>SUM(K54:K63)</f>
        <v>1627</v>
      </c>
      <c r="L64" s="12">
        <f>SUM(L54:L63)</f>
        <v>1797</v>
      </c>
      <c r="M64" s="12">
        <f>SUM(M54:M63)</f>
        <v>3424</v>
      </c>
    </row>
    <row r="65" spans="1:13" x14ac:dyDescent="0.15">
      <c r="A65" s="179"/>
      <c r="B65" s="3" t="s">
        <v>31</v>
      </c>
      <c r="C65" s="21">
        <v>39</v>
      </c>
      <c r="D65" s="12">
        <v>35</v>
      </c>
      <c r="E65" s="12">
        <v>43</v>
      </c>
      <c r="F65" s="12">
        <v>78</v>
      </c>
    </row>
    <row r="66" spans="1:13" x14ac:dyDescent="0.15">
      <c r="A66" s="179"/>
      <c r="B66" s="3" t="s">
        <v>34</v>
      </c>
      <c r="C66" s="21">
        <v>23</v>
      </c>
      <c r="D66" s="12">
        <v>25</v>
      </c>
      <c r="E66" s="12">
        <v>24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79"/>
      <c r="B67" s="3" t="s">
        <v>37</v>
      </c>
      <c r="C67" s="21">
        <v>22</v>
      </c>
      <c r="D67" s="12">
        <v>19</v>
      </c>
      <c r="E67" s="12">
        <v>17</v>
      </c>
      <c r="F67" s="12">
        <v>36</v>
      </c>
      <c r="H67" s="182" t="s">
        <v>184</v>
      </c>
      <c r="I67" s="170" t="s">
        <v>124</v>
      </c>
      <c r="J67" s="163">
        <v>377</v>
      </c>
      <c r="K67" s="163">
        <v>359</v>
      </c>
      <c r="L67" s="163">
        <v>415</v>
      </c>
      <c r="M67" s="163">
        <v>774</v>
      </c>
    </row>
    <row r="68" spans="1:13" x14ac:dyDescent="0.15">
      <c r="A68" s="179"/>
      <c r="B68" s="3" t="s">
        <v>157</v>
      </c>
      <c r="C68" s="21">
        <v>118</v>
      </c>
      <c r="D68" s="12">
        <v>105</v>
      </c>
      <c r="E68" s="12">
        <v>107</v>
      </c>
      <c r="F68" s="12">
        <v>212</v>
      </c>
      <c r="H68" s="183"/>
      <c r="I68" s="3" t="s">
        <v>125</v>
      </c>
      <c r="J68" s="12">
        <v>130</v>
      </c>
      <c r="K68" s="12">
        <v>121</v>
      </c>
      <c r="L68" s="12">
        <v>117</v>
      </c>
      <c r="M68" s="12">
        <v>238</v>
      </c>
    </row>
    <row r="69" spans="1:13" x14ac:dyDescent="0.15">
      <c r="A69" s="179"/>
      <c r="B69" s="3" t="s">
        <v>44</v>
      </c>
      <c r="C69" s="21">
        <v>241</v>
      </c>
      <c r="D69" s="12">
        <v>250</v>
      </c>
      <c r="E69" s="12">
        <v>268</v>
      </c>
      <c r="F69" s="12">
        <v>518</v>
      </c>
      <c r="H69" s="183"/>
      <c r="I69" s="3" t="s">
        <v>126</v>
      </c>
      <c r="J69" s="12">
        <v>157</v>
      </c>
      <c r="K69" s="12">
        <v>135</v>
      </c>
      <c r="L69" s="12">
        <v>176</v>
      </c>
      <c r="M69" s="12">
        <v>311</v>
      </c>
    </row>
    <row r="70" spans="1:13" x14ac:dyDescent="0.15">
      <c r="A70" s="179"/>
      <c r="B70" s="3" t="s">
        <v>304</v>
      </c>
      <c r="C70" s="21">
        <v>114</v>
      </c>
      <c r="D70" s="12">
        <v>90</v>
      </c>
      <c r="E70" s="12">
        <v>118</v>
      </c>
      <c r="F70" s="12">
        <v>208</v>
      </c>
      <c r="H70" s="183"/>
      <c r="I70" s="3" t="s">
        <v>127</v>
      </c>
      <c r="J70" s="12">
        <v>142</v>
      </c>
      <c r="K70" s="12">
        <v>125</v>
      </c>
      <c r="L70" s="12">
        <v>149</v>
      </c>
      <c r="M70" s="12">
        <v>274</v>
      </c>
    </row>
    <row r="71" spans="1:13" x14ac:dyDescent="0.15">
      <c r="A71" s="179"/>
      <c r="B71" s="3" t="s">
        <v>305</v>
      </c>
      <c r="C71" s="22">
        <v>34</v>
      </c>
      <c r="D71" s="104">
        <v>42</v>
      </c>
      <c r="E71" s="104">
        <v>35</v>
      </c>
      <c r="F71" s="104">
        <v>77</v>
      </c>
      <c r="H71" s="183"/>
      <c r="I71" s="3" t="s">
        <v>128</v>
      </c>
      <c r="J71" s="12">
        <v>155</v>
      </c>
      <c r="K71" s="12">
        <v>154</v>
      </c>
      <c r="L71" s="12">
        <v>179</v>
      </c>
      <c r="M71" s="12">
        <v>333</v>
      </c>
    </row>
    <row r="72" spans="1:13" x14ac:dyDescent="0.15">
      <c r="A72" s="179"/>
      <c r="B72" s="3" t="s">
        <v>306</v>
      </c>
      <c r="C72" s="22">
        <v>31</v>
      </c>
      <c r="D72" s="104">
        <v>6</v>
      </c>
      <c r="E72" s="104">
        <v>25</v>
      </c>
      <c r="F72" s="104">
        <v>31</v>
      </c>
      <c r="H72" s="183"/>
      <c r="I72" s="3" t="s">
        <v>129</v>
      </c>
      <c r="J72" s="12">
        <v>218</v>
      </c>
      <c r="K72" s="12">
        <v>209</v>
      </c>
      <c r="L72" s="12">
        <v>218</v>
      </c>
      <c r="M72" s="12">
        <v>427</v>
      </c>
    </row>
    <row r="73" spans="1:13" x14ac:dyDescent="0.15">
      <c r="A73" s="180"/>
      <c r="B73" s="161" t="s">
        <v>187</v>
      </c>
      <c r="C73" s="12">
        <f>SUM(C63:C72)</f>
        <v>757</v>
      </c>
      <c r="D73" s="12">
        <f>SUM(D63:D72)</f>
        <v>687</v>
      </c>
      <c r="E73" s="12">
        <f>SUM(E63:E72)</f>
        <v>761</v>
      </c>
      <c r="F73" s="12">
        <f>SUM(F63:F72)</f>
        <v>1448</v>
      </c>
      <c r="H73" s="184"/>
      <c r="I73" s="161" t="s">
        <v>187</v>
      </c>
      <c r="J73" s="12">
        <f>SUM(J67:J72)</f>
        <v>1179</v>
      </c>
      <c r="K73" s="12">
        <f>SUM(K67:K72)</f>
        <v>1103</v>
      </c>
      <c r="L73" s="12">
        <f>SUM(L67:L72)</f>
        <v>1254</v>
      </c>
      <c r="M73" s="12">
        <f>SUM(M67:M72)</f>
        <v>2357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78" t="s">
        <v>178</v>
      </c>
      <c r="B76" s="156" t="s">
        <v>51</v>
      </c>
      <c r="C76" s="104">
        <v>782</v>
      </c>
      <c r="D76" s="104">
        <v>781</v>
      </c>
      <c r="E76" s="104">
        <v>883</v>
      </c>
      <c r="F76" s="104">
        <v>1664</v>
      </c>
      <c r="H76" s="182" t="s">
        <v>185</v>
      </c>
      <c r="I76" s="156" t="s">
        <v>130</v>
      </c>
      <c r="J76" s="104">
        <v>148</v>
      </c>
      <c r="K76" s="104">
        <v>142</v>
      </c>
      <c r="L76" s="104">
        <v>158</v>
      </c>
      <c r="M76" s="104">
        <v>300</v>
      </c>
    </row>
    <row r="77" spans="1:13" x14ac:dyDescent="0.15">
      <c r="A77" s="179"/>
      <c r="B77" s="156" t="s">
        <v>53</v>
      </c>
      <c r="C77" s="104">
        <v>230</v>
      </c>
      <c r="D77" s="104">
        <v>206</v>
      </c>
      <c r="E77" s="104">
        <v>237</v>
      </c>
      <c r="F77" s="104">
        <v>443</v>
      </c>
      <c r="H77" s="185"/>
      <c r="I77" s="156" t="s">
        <v>117</v>
      </c>
      <c r="J77" s="104">
        <v>301</v>
      </c>
      <c r="K77" s="104">
        <v>255</v>
      </c>
      <c r="L77" s="104">
        <v>302</v>
      </c>
      <c r="M77" s="104">
        <v>557</v>
      </c>
    </row>
    <row r="78" spans="1:13" ht="13.5" customHeight="1" x14ac:dyDescent="0.15">
      <c r="A78" s="179"/>
      <c r="B78" s="156" t="s">
        <v>55</v>
      </c>
      <c r="C78" s="104">
        <v>310</v>
      </c>
      <c r="D78" s="104">
        <v>235</v>
      </c>
      <c r="E78" s="104">
        <v>360</v>
      </c>
      <c r="F78" s="104">
        <v>595</v>
      </c>
      <c r="H78" s="185"/>
      <c r="I78" s="156" t="s">
        <v>109</v>
      </c>
      <c r="J78" s="104">
        <v>229</v>
      </c>
      <c r="K78" s="104">
        <v>200</v>
      </c>
      <c r="L78" s="104">
        <v>234</v>
      </c>
      <c r="M78" s="104">
        <v>434</v>
      </c>
    </row>
    <row r="79" spans="1:13" x14ac:dyDescent="0.15">
      <c r="A79" s="179"/>
      <c r="B79" s="156" t="s">
        <v>56</v>
      </c>
      <c r="C79" s="104">
        <v>394</v>
      </c>
      <c r="D79" s="104">
        <v>385</v>
      </c>
      <c r="E79" s="104">
        <v>443</v>
      </c>
      <c r="F79" s="104">
        <v>828</v>
      </c>
      <c r="H79" s="185"/>
      <c r="I79" s="168" t="s">
        <v>110</v>
      </c>
      <c r="J79" s="104">
        <v>421</v>
      </c>
      <c r="K79" s="104">
        <v>303</v>
      </c>
      <c r="L79" s="104">
        <v>404</v>
      </c>
      <c r="M79" s="104">
        <v>707</v>
      </c>
    </row>
    <row r="80" spans="1:13" x14ac:dyDescent="0.15">
      <c r="A80" s="179"/>
      <c r="B80" s="3" t="s">
        <v>59</v>
      </c>
      <c r="C80" s="165">
        <v>321</v>
      </c>
      <c r="D80" s="165">
        <v>307</v>
      </c>
      <c r="E80" s="165">
        <v>335</v>
      </c>
      <c r="F80" s="165">
        <v>642</v>
      </c>
      <c r="H80" s="185"/>
      <c r="I80" s="156" t="s">
        <v>113</v>
      </c>
      <c r="J80" s="104">
        <v>319</v>
      </c>
      <c r="K80" s="104">
        <v>294</v>
      </c>
      <c r="L80" s="104">
        <v>334</v>
      </c>
      <c r="M80" s="104">
        <v>628</v>
      </c>
    </row>
    <row r="81" spans="1:13" x14ac:dyDescent="0.15">
      <c r="A81" s="179"/>
      <c r="B81" s="3" t="s">
        <v>62</v>
      </c>
      <c r="C81" s="166">
        <v>636</v>
      </c>
      <c r="D81" s="166">
        <v>609</v>
      </c>
      <c r="E81" s="166">
        <v>698</v>
      </c>
      <c r="F81" s="166">
        <v>1307</v>
      </c>
      <c r="H81" s="185"/>
      <c r="I81" s="156" t="s">
        <v>115</v>
      </c>
      <c r="J81" s="104">
        <v>54</v>
      </c>
      <c r="K81" s="104">
        <v>40</v>
      </c>
      <c r="L81" s="104">
        <v>40</v>
      </c>
      <c r="M81" s="104">
        <v>80</v>
      </c>
    </row>
    <row r="82" spans="1:13" x14ac:dyDescent="0.15">
      <c r="A82" s="179"/>
      <c r="B82" s="3" t="s">
        <v>65</v>
      </c>
      <c r="C82" s="166">
        <v>23</v>
      </c>
      <c r="D82" s="166">
        <v>10</v>
      </c>
      <c r="E82" s="166">
        <v>19</v>
      </c>
      <c r="F82" s="166">
        <v>29</v>
      </c>
      <c r="H82" s="186"/>
      <c r="I82" s="169" t="s">
        <v>187</v>
      </c>
      <c r="J82" s="12">
        <f>SUM(J76:J81)</f>
        <v>1472</v>
      </c>
      <c r="K82" s="12">
        <f>SUM(K76:K81)</f>
        <v>1234</v>
      </c>
      <c r="L82" s="12">
        <f>SUM(L76:L81)</f>
        <v>1472</v>
      </c>
      <c r="M82" s="12">
        <f>SUM(M76:M81)</f>
        <v>2706</v>
      </c>
    </row>
    <row r="83" spans="1:13" x14ac:dyDescent="0.15">
      <c r="A83" s="179"/>
      <c r="B83" s="3" t="s">
        <v>68</v>
      </c>
      <c r="C83" s="166">
        <v>478</v>
      </c>
      <c r="D83" s="166">
        <v>586</v>
      </c>
      <c r="E83" s="166">
        <v>594</v>
      </c>
      <c r="F83" s="166">
        <v>1180</v>
      </c>
    </row>
    <row r="84" spans="1:13" x14ac:dyDescent="0.15">
      <c r="A84" s="179"/>
      <c r="B84" s="3" t="s">
        <v>73</v>
      </c>
      <c r="C84" s="166">
        <v>193</v>
      </c>
      <c r="D84" s="166">
        <v>181</v>
      </c>
      <c r="E84" s="166">
        <v>215</v>
      </c>
      <c r="F84" s="166">
        <v>396</v>
      </c>
    </row>
    <row r="85" spans="1:13" x14ac:dyDescent="0.15">
      <c r="A85" s="179"/>
      <c r="B85" s="3" t="s">
        <v>76</v>
      </c>
      <c r="C85" s="166">
        <v>407</v>
      </c>
      <c r="D85" s="166">
        <v>428</v>
      </c>
      <c r="E85" s="166">
        <v>484</v>
      </c>
      <c r="F85" s="166">
        <v>912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79"/>
      <c r="B86" s="3" t="s">
        <v>82</v>
      </c>
      <c r="C86" s="166">
        <v>134</v>
      </c>
      <c r="D86" s="166">
        <v>165</v>
      </c>
      <c r="E86" s="166">
        <v>177</v>
      </c>
      <c r="F86" s="166">
        <v>342</v>
      </c>
      <c r="I86" s="18" t="s">
        <v>196</v>
      </c>
      <c r="J86" s="12">
        <f>SUM(C28,C51,C60,C73,C90,C104,J24,J34,J51,J64,J73,J82)</f>
        <v>24097</v>
      </c>
      <c r="K86" s="12">
        <f>SUM(D28,D51,D60,D73,D90,D104,K24,K34,K51,K64,K73,K82)</f>
        <v>23367</v>
      </c>
      <c r="L86" s="12">
        <f>SUM(E28,E51,E60,E73,E90,E104,L24,L34,L51,L64,L73,L82)</f>
        <v>25975</v>
      </c>
      <c r="M86" s="12">
        <f>SUM(F28,F51,F60,F73,F90,F104,M24,M34,M51,M64,M73,M82)</f>
        <v>49342</v>
      </c>
    </row>
    <row r="87" spans="1:13" x14ac:dyDescent="0.15">
      <c r="A87" s="179"/>
      <c r="B87" s="3" t="s">
        <v>85</v>
      </c>
      <c r="C87" s="166">
        <v>241</v>
      </c>
      <c r="D87" s="166">
        <v>311</v>
      </c>
      <c r="E87" s="166">
        <v>289</v>
      </c>
      <c r="F87" s="166">
        <v>600</v>
      </c>
    </row>
    <row r="88" spans="1:13" x14ac:dyDescent="0.15">
      <c r="A88" s="179"/>
      <c r="B88" s="3" t="s">
        <v>194</v>
      </c>
      <c r="C88" s="166">
        <v>116</v>
      </c>
      <c r="D88" s="166">
        <v>57</v>
      </c>
      <c r="E88" s="166">
        <v>59</v>
      </c>
      <c r="F88" s="166">
        <v>116</v>
      </c>
    </row>
    <row r="89" spans="1:13" x14ac:dyDescent="0.15">
      <c r="A89" s="179"/>
      <c r="B89" s="3" t="s">
        <v>195</v>
      </c>
      <c r="C89" s="166">
        <v>10</v>
      </c>
      <c r="D89" s="166">
        <v>1</v>
      </c>
      <c r="E89" s="166">
        <v>9</v>
      </c>
      <c r="F89" s="166">
        <v>10</v>
      </c>
    </row>
    <row r="90" spans="1:13" x14ac:dyDescent="0.15">
      <c r="A90" s="180"/>
      <c r="B90" s="161" t="s">
        <v>187</v>
      </c>
      <c r="C90" s="166">
        <f>SUM(C76:C89)</f>
        <v>4275</v>
      </c>
      <c r="D90" s="166">
        <f>SUM(D76:D89)</f>
        <v>4262</v>
      </c>
      <c r="E90" s="166">
        <f>SUM(E76:E89)</f>
        <v>4802</v>
      </c>
      <c r="F90" s="166">
        <f>SUM(F76:F89)</f>
        <v>9064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78" t="s">
        <v>179</v>
      </c>
      <c r="B93" s="3" t="s">
        <v>94</v>
      </c>
      <c r="C93" s="104">
        <v>199</v>
      </c>
      <c r="D93" s="104">
        <v>200</v>
      </c>
      <c r="E93" s="104">
        <v>199</v>
      </c>
      <c r="F93" s="104">
        <v>399</v>
      </c>
    </row>
    <row r="94" spans="1:13" ht="13.5" customHeight="1" x14ac:dyDescent="0.15">
      <c r="A94" s="179"/>
      <c r="B94" s="3" t="s">
        <v>97</v>
      </c>
      <c r="C94" s="104">
        <v>213</v>
      </c>
      <c r="D94" s="104">
        <v>194</v>
      </c>
      <c r="E94" s="104">
        <v>246</v>
      </c>
      <c r="F94" s="104">
        <v>440</v>
      </c>
    </row>
    <row r="95" spans="1:13" x14ac:dyDescent="0.15">
      <c r="A95" s="179"/>
      <c r="B95" s="3" t="s">
        <v>100</v>
      </c>
      <c r="C95" s="104">
        <v>129</v>
      </c>
      <c r="D95" s="104">
        <v>136</v>
      </c>
      <c r="E95" s="104">
        <v>157</v>
      </c>
      <c r="F95" s="104">
        <v>293</v>
      </c>
    </row>
    <row r="96" spans="1:13" x14ac:dyDescent="0.15">
      <c r="A96" s="179"/>
      <c r="B96" s="3" t="s">
        <v>103</v>
      </c>
      <c r="C96" s="104">
        <v>138</v>
      </c>
      <c r="D96" s="104">
        <v>153</v>
      </c>
      <c r="E96" s="104">
        <v>166</v>
      </c>
      <c r="F96" s="104">
        <v>319</v>
      </c>
    </row>
    <row r="97" spans="1:6" x14ac:dyDescent="0.15">
      <c r="A97" s="179"/>
      <c r="B97" s="3" t="s">
        <v>140</v>
      </c>
      <c r="C97" s="104">
        <v>126</v>
      </c>
      <c r="D97" s="104">
        <v>144</v>
      </c>
      <c r="E97" s="104">
        <v>152</v>
      </c>
      <c r="F97" s="104">
        <v>296</v>
      </c>
    </row>
    <row r="98" spans="1:6" x14ac:dyDescent="0.15">
      <c r="A98" s="179"/>
      <c r="B98" s="3" t="s">
        <v>57</v>
      </c>
      <c r="C98" s="104">
        <v>120</v>
      </c>
      <c r="D98" s="104">
        <v>117</v>
      </c>
      <c r="E98" s="104">
        <v>119</v>
      </c>
      <c r="F98" s="104">
        <v>236</v>
      </c>
    </row>
    <row r="99" spans="1:6" ht="13.5" customHeight="1" x14ac:dyDescent="0.15">
      <c r="A99" s="179"/>
      <c r="B99" s="3" t="s">
        <v>60</v>
      </c>
      <c r="C99" s="104">
        <v>409</v>
      </c>
      <c r="D99" s="104">
        <v>421</v>
      </c>
      <c r="E99" s="104">
        <v>429</v>
      </c>
      <c r="F99" s="104">
        <v>850</v>
      </c>
    </row>
    <row r="100" spans="1:6" x14ac:dyDescent="0.15">
      <c r="A100" s="179"/>
      <c r="B100" s="3" t="s">
        <v>63</v>
      </c>
      <c r="C100" s="104">
        <v>328</v>
      </c>
      <c r="D100" s="104">
        <v>294</v>
      </c>
      <c r="E100" s="104">
        <v>337</v>
      </c>
      <c r="F100" s="104">
        <v>631</v>
      </c>
    </row>
    <row r="101" spans="1:6" x14ac:dyDescent="0.15">
      <c r="A101" s="179"/>
      <c r="B101" s="3" t="s">
        <v>66</v>
      </c>
      <c r="C101" s="104">
        <v>227</v>
      </c>
      <c r="D101" s="104">
        <v>299</v>
      </c>
      <c r="E101" s="104">
        <v>324</v>
      </c>
      <c r="F101" s="104">
        <v>623</v>
      </c>
    </row>
    <row r="102" spans="1:6" x14ac:dyDescent="0.15">
      <c r="A102" s="179"/>
      <c r="B102" s="3" t="s">
        <v>142</v>
      </c>
      <c r="C102" s="104">
        <v>136</v>
      </c>
      <c r="D102" s="104">
        <v>153</v>
      </c>
      <c r="E102" s="104">
        <v>163</v>
      </c>
      <c r="F102" s="104">
        <v>316</v>
      </c>
    </row>
    <row r="103" spans="1:6" x14ac:dyDescent="0.15">
      <c r="A103" s="179"/>
      <c r="B103" s="3" t="s">
        <v>71</v>
      </c>
      <c r="C103" s="166">
        <v>132</v>
      </c>
      <c r="D103" s="166">
        <v>123</v>
      </c>
      <c r="E103" s="166">
        <v>149</v>
      </c>
      <c r="F103" s="166">
        <v>272</v>
      </c>
    </row>
    <row r="104" spans="1:6" x14ac:dyDescent="0.15">
      <c r="A104" s="180"/>
      <c r="B104" s="161" t="s">
        <v>187</v>
      </c>
      <c r="C104" s="12">
        <f>SUM(C93:C103)</f>
        <v>2157</v>
      </c>
      <c r="D104" s="12">
        <f>SUM(D93:D103)</f>
        <v>2234</v>
      </c>
      <c r="E104" s="12">
        <f>SUM(E93:E103)</f>
        <v>2441</v>
      </c>
      <c r="F104" s="12">
        <f>SUM(F93:F103)</f>
        <v>4675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E1:G1"/>
    <mergeCell ref="H67:H73"/>
    <mergeCell ref="H76:H82"/>
    <mergeCell ref="H27:H34"/>
    <mergeCell ref="H37:H51"/>
    <mergeCell ref="H10:H24"/>
    <mergeCell ref="H54:H64"/>
    <mergeCell ref="A93:A104"/>
    <mergeCell ref="A76:A90"/>
    <mergeCell ref="A63:A73"/>
    <mergeCell ref="A54:A60"/>
    <mergeCell ref="A10:A28"/>
    <mergeCell ref="A31:A5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 t="str">
        <f>総人口・年齢階層別人口・地区別人口!D1</f>
        <v>令和6年6月30日現在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125</v>
      </c>
      <c r="C4" s="3">
        <v>126</v>
      </c>
      <c r="D4" s="3">
        <v>251</v>
      </c>
      <c r="E4" s="19">
        <v>25</v>
      </c>
      <c r="F4" s="3">
        <v>196</v>
      </c>
      <c r="G4" s="3">
        <v>173</v>
      </c>
      <c r="H4" s="3">
        <v>369</v>
      </c>
      <c r="I4" s="19">
        <v>50</v>
      </c>
      <c r="J4" s="3">
        <v>304</v>
      </c>
      <c r="K4" s="3">
        <v>316</v>
      </c>
      <c r="L4" s="3">
        <v>620</v>
      </c>
      <c r="M4" s="19">
        <v>75</v>
      </c>
      <c r="N4" s="3">
        <v>458</v>
      </c>
      <c r="O4" s="3">
        <v>546</v>
      </c>
      <c r="P4" s="3">
        <v>1004</v>
      </c>
      <c r="Q4" s="19">
        <v>100</v>
      </c>
      <c r="R4" s="3">
        <v>6</v>
      </c>
      <c r="S4" s="3">
        <v>18</v>
      </c>
      <c r="T4" s="3">
        <v>24</v>
      </c>
    </row>
    <row r="5" spans="1:20" ht="15.6" customHeight="1" x14ac:dyDescent="0.15">
      <c r="A5" s="19">
        <v>1</v>
      </c>
      <c r="B5" s="3">
        <v>162</v>
      </c>
      <c r="C5" s="3">
        <v>138</v>
      </c>
      <c r="D5" s="3">
        <v>300</v>
      </c>
      <c r="E5" s="19">
        <v>26</v>
      </c>
      <c r="F5" s="3">
        <v>162</v>
      </c>
      <c r="G5" s="3">
        <v>189</v>
      </c>
      <c r="H5" s="3">
        <v>351</v>
      </c>
      <c r="I5" s="19">
        <v>51</v>
      </c>
      <c r="J5" s="3">
        <v>342</v>
      </c>
      <c r="K5" s="3">
        <v>342</v>
      </c>
      <c r="L5" s="3">
        <v>684</v>
      </c>
      <c r="M5" s="19">
        <v>76</v>
      </c>
      <c r="N5" s="3">
        <v>442</v>
      </c>
      <c r="O5" s="3">
        <v>543</v>
      </c>
      <c r="P5" s="3">
        <v>985</v>
      </c>
      <c r="Q5" s="19">
        <v>101</v>
      </c>
      <c r="R5" s="3">
        <v>2</v>
      </c>
      <c r="S5" s="3">
        <v>21</v>
      </c>
      <c r="T5" s="3">
        <v>23</v>
      </c>
    </row>
    <row r="6" spans="1:20" ht="15.6" customHeight="1" x14ac:dyDescent="0.15">
      <c r="A6" s="19">
        <v>2</v>
      </c>
      <c r="B6" s="3">
        <v>149</v>
      </c>
      <c r="C6" s="3">
        <v>143</v>
      </c>
      <c r="D6" s="3">
        <v>292</v>
      </c>
      <c r="E6" s="19">
        <v>27</v>
      </c>
      <c r="F6" s="3">
        <v>203</v>
      </c>
      <c r="G6" s="3">
        <v>161</v>
      </c>
      <c r="H6" s="3">
        <v>364</v>
      </c>
      <c r="I6" s="19">
        <v>52</v>
      </c>
      <c r="J6" s="3">
        <v>346</v>
      </c>
      <c r="K6" s="3">
        <v>308</v>
      </c>
      <c r="L6" s="3">
        <v>654</v>
      </c>
      <c r="M6" s="19">
        <v>77</v>
      </c>
      <c r="N6" s="3">
        <v>378</v>
      </c>
      <c r="O6" s="3">
        <v>406</v>
      </c>
      <c r="P6" s="3">
        <v>784</v>
      </c>
      <c r="Q6" s="19">
        <v>102</v>
      </c>
      <c r="R6" s="3">
        <v>0</v>
      </c>
      <c r="S6" s="3">
        <v>12</v>
      </c>
      <c r="T6" s="3">
        <v>12</v>
      </c>
    </row>
    <row r="7" spans="1:20" ht="15.6" customHeight="1" x14ac:dyDescent="0.15">
      <c r="A7" s="19">
        <v>3</v>
      </c>
      <c r="B7" s="3">
        <v>187</v>
      </c>
      <c r="C7" s="3">
        <v>177</v>
      </c>
      <c r="D7" s="3">
        <v>364</v>
      </c>
      <c r="E7" s="19">
        <v>28</v>
      </c>
      <c r="F7" s="3">
        <v>215</v>
      </c>
      <c r="G7" s="3">
        <v>166</v>
      </c>
      <c r="H7" s="3">
        <v>381</v>
      </c>
      <c r="I7" s="19">
        <v>53</v>
      </c>
      <c r="J7" s="3">
        <v>285</v>
      </c>
      <c r="K7" s="3">
        <v>300</v>
      </c>
      <c r="L7" s="3">
        <v>585</v>
      </c>
      <c r="M7" s="19">
        <v>78</v>
      </c>
      <c r="N7" s="3">
        <v>180</v>
      </c>
      <c r="O7" s="3">
        <v>266</v>
      </c>
      <c r="P7" s="3">
        <v>446</v>
      </c>
      <c r="Q7" s="19">
        <v>103</v>
      </c>
      <c r="R7" s="3">
        <v>1</v>
      </c>
      <c r="S7" s="3">
        <v>10</v>
      </c>
      <c r="T7" s="3">
        <v>11</v>
      </c>
    </row>
    <row r="8" spans="1:20" ht="15.6" customHeight="1" x14ac:dyDescent="0.15">
      <c r="A8" s="19">
        <v>4</v>
      </c>
      <c r="B8" s="3">
        <v>165</v>
      </c>
      <c r="C8" s="3">
        <v>179</v>
      </c>
      <c r="D8" s="3">
        <v>344</v>
      </c>
      <c r="E8" s="19">
        <v>29</v>
      </c>
      <c r="F8" s="3">
        <v>169</v>
      </c>
      <c r="G8" s="3">
        <v>182</v>
      </c>
      <c r="H8" s="3">
        <v>351</v>
      </c>
      <c r="I8" s="19">
        <v>54</v>
      </c>
      <c r="J8" s="3">
        <v>301</v>
      </c>
      <c r="K8" s="3">
        <v>274</v>
      </c>
      <c r="L8" s="3">
        <v>575</v>
      </c>
      <c r="M8" s="19">
        <v>79</v>
      </c>
      <c r="N8" s="3">
        <v>236</v>
      </c>
      <c r="O8" s="3">
        <v>305</v>
      </c>
      <c r="P8" s="3">
        <v>541</v>
      </c>
      <c r="Q8" s="19">
        <v>104</v>
      </c>
      <c r="R8" s="3">
        <v>0</v>
      </c>
      <c r="S8" s="3">
        <v>5</v>
      </c>
      <c r="T8" s="3">
        <v>5</v>
      </c>
    </row>
    <row r="9" spans="1:20" ht="15.6" customHeight="1" x14ac:dyDescent="0.15">
      <c r="A9" s="19">
        <v>5</v>
      </c>
      <c r="B9" s="3">
        <v>193</v>
      </c>
      <c r="C9" s="3">
        <v>177</v>
      </c>
      <c r="D9" s="3">
        <v>370</v>
      </c>
      <c r="E9" s="19">
        <v>30</v>
      </c>
      <c r="F9" s="3">
        <v>177</v>
      </c>
      <c r="G9" s="3">
        <v>181</v>
      </c>
      <c r="H9" s="3">
        <v>358</v>
      </c>
      <c r="I9" s="19">
        <v>55</v>
      </c>
      <c r="J9" s="3">
        <v>272</v>
      </c>
      <c r="K9" s="3">
        <v>296</v>
      </c>
      <c r="L9" s="3">
        <v>568</v>
      </c>
      <c r="M9" s="19">
        <v>80</v>
      </c>
      <c r="N9" s="3">
        <v>266</v>
      </c>
      <c r="O9" s="3">
        <v>353</v>
      </c>
      <c r="P9" s="3">
        <v>619</v>
      </c>
      <c r="Q9" s="19">
        <v>105</v>
      </c>
      <c r="R9" s="3">
        <v>0</v>
      </c>
      <c r="S9" s="3">
        <v>4</v>
      </c>
      <c r="T9" s="3">
        <v>4</v>
      </c>
    </row>
    <row r="10" spans="1:20" ht="15.6" customHeight="1" x14ac:dyDescent="0.15">
      <c r="A10" s="19">
        <v>6</v>
      </c>
      <c r="B10" s="3">
        <v>209</v>
      </c>
      <c r="C10" s="3">
        <v>215</v>
      </c>
      <c r="D10" s="3">
        <v>424</v>
      </c>
      <c r="E10" s="19">
        <v>31</v>
      </c>
      <c r="F10" s="3">
        <v>209</v>
      </c>
      <c r="G10" s="3">
        <v>174</v>
      </c>
      <c r="H10" s="3">
        <v>383</v>
      </c>
      <c r="I10" s="19">
        <v>56</v>
      </c>
      <c r="J10" s="3">
        <v>272</v>
      </c>
      <c r="K10" s="3">
        <v>271</v>
      </c>
      <c r="L10" s="3">
        <v>543</v>
      </c>
      <c r="M10" s="19">
        <v>81</v>
      </c>
      <c r="N10" s="3">
        <v>224</v>
      </c>
      <c r="O10" s="3">
        <v>327</v>
      </c>
      <c r="P10" s="3">
        <v>551</v>
      </c>
      <c r="Q10" s="19">
        <v>106</v>
      </c>
      <c r="R10" s="3">
        <v>0</v>
      </c>
      <c r="S10" s="3">
        <v>1</v>
      </c>
      <c r="T10" s="3">
        <v>1</v>
      </c>
    </row>
    <row r="11" spans="1:20" ht="15.6" customHeight="1" x14ac:dyDescent="0.15">
      <c r="A11" s="19">
        <v>7</v>
      </c>
      <c r="B11" s="3">
        <v>199</v>
      </c>
      <c r="C11" s="3">
        <v>203</v>
      </c>
      <c r="D11" s="3">
        <v>402</v>
      </c>
      <c r="E11" s="19">
        <v>32</v>
      </c>
      <c r="F11" s="3">
        <v>199</v>
      </c>
      <c r="G11" s="3">
        <v>183</v>
      </c>
      <c r="H11" s="3">
        <v>382</v>
      </c>
      <c r="I11" s="19">
        <v>57</v>
      </c>
      <c r="J11" s="3">
        <v>266</v>
      </c>
      <c r="K11" s="3">
        <v>297</v>
      </c>
      <c r="L11" s="3">
        <v>563</v>
      </c>
      <c r="M11" s="19">
        <v>82</v>
      </c>
      <c r="N11" s="3">
        <v>222</v>
      </c>
      <c r="O11" s="3">
        <v>322</v>
      </c>
      <c r="P11" s="3">
        <v>544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217</v>
      </c>
      <c r="C12" s="3">
        <v>211</v>
      </c>
      <c r="D12" s="3">
        <v>428</v>
      </c>
      <c r="E12" s="19">
        <v>33</v>
      </c>
      <c r="F12" s="3">
        <v>182</v>
      </c>
      <c r="G12" s="3">
        <v>182</v>
      </c>
      <c r="H12" s="3">
        <v>364</v>
      </c>
      <c r="I12" s="19">
        <v>58</v>
      </c>
      <c r="J12" s="3">
        <v>221</v>
      </c>
      <c r="K12" s="3">
        <v>260</v>
      </c>
      <c r="L12" s="3">
        <v>481</v>
      </c>
      <c r="M12" s="19">
        <v>83</v>
      </c>
      <c r="N12" s="3">
        <v>240</v>
      </c>
      <c r="O12" s="3">
        <v>333</v>
      </c>
      <c r="P12" s="3">
        <v>573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238</v>
      </c>
      <c r="C13" s="3">
        <v>213</v>
      </c>
      <c r="D13" s="3">
        <v>451</v>
      </c>
      <c r="E13" s="19">
        <v>34</v>
      </c>
      <c r="F13" s="3">
        <v>216</v>
      </c>
      <c r="G13" s="3">
        <v>190</v>
      </c>
      <c r="H13" s="3">
        <v>406</v>
      </c>
      <c r="I13" s="19">
        <v>59</v>
      </c>
      <c r="J13" s="3">
        <v>264</v>
      </c>
      <c r="K13" s="3">
        <v>278</v>
      </c>
      <c r="L13" s="3">
        <v>542</v>
      </c>
      <c r="M13" s="19">
        <v>84</v>
      </c>
      <c r="N13" s="3">
        <v>164</v>
      </c>
      <c r="O13" s="3">
        <v>307</v>
      </c>
      <c r="P13" s="3">
        <v>471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208</v>
      </c>
      <c r="C14" s="3">
        <v>183</v>
      </c>
      <c r="D14" s="3">
        <v>391</v>
      </c>
      <c r="E14" s="19">
        <v>35</v>
      </c>
      <c r="F14" s="3">
        <v>218</v>
      </c>
      <c r="G14" s="3">
        <v>228</v>
      </c>
      <c r="H14" s="3">
        <v>446</v>
      </c>
      <c r="I14" s="19">
        <v>60</v>
      </c>
      <c r="J14" s="3">
        <v>260</v>
      </c>
      <c r="K14" s="3">
        <v>285</v>
      </c>
      <c r="L14" s="3">
        <v>545</v>
      </c>
      <c r="M14" s="19">
        <v>85</v>
      </c>
      <c r="N14" s="3">
        <v>171</v>
      </c>
      <c r="O14" s="3">
        <v>268</v>
      </c>
      <c r="P14" s="3">
        <v>439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230</v>
      </c>
      <c r="C15" s="3">
        <v>247</v>
      </c>
      <c r="D15" s="3">
        <v>477</v>
      </c>
      <c r="E15" s="19">
        <v>36</v>
      </c>
      <c r="F15" s="3">
        <v>215</v>
      </c>
      <c r="G15" s="3">
        <v>233</v>
      </c>
      <c r="H15" s="3">
        <v>448</v>
      </c>
      <c r="I15" s="19">
        <v>61</v>
      </c>
      <c r="J15" s="3">
        <v>261</v>
      </c>
      <c r="K15" s="3">
        <v>302</v>
      </c>
      <c r="L15" s="3">
        <v>563</v>
      </c>
      <c r="M15" s="19">
        <v>86</v>
      </c>
      <c r="N15" s="3">
        <v>168</v>
      </c>
      <c r="O15" s="3">
        <v>291</v>
      </c>
      <c r="P15" s="3">
        <v>459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216</v>
      </c>
      <c r="C16" s="3">
        <v>241</v>
      </c>
      <c r="D16" s="3">
        <v>457</v>
      </c>
      <c r="E16" s="19">
        <v>37</v>
      </c>
      <c r="F16" s="3">
        <v>246</v>
      </c>
      <c r="G16" s="3">
        <v>228</v>
      </c>
      <c r="H16" s="3">
        <v>474</v>
      </c>
      <c r="I16" s="19">
        <v>62</v>
      </c>
      <c r="J16" s="3">
        <v>279</v>
      </c>
      <c r="K16" s="3">
        <v>284</v>
      </c>
      <c r="L16" s="3">
        <v>563</v>
      </c>
      <c r="M16" s="19">
        <v>87</v>
      </c>
      <c r="N16" s="3">
        <v>161</v>
      </c>
      <c r="O16" s="3">
        <v>246</v>
      </c>
      <c r="P16" s="3">
        <v>407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250</v>
      </c>
      <c r="C17" s="3">
        <v>224</v>
      </c>
      <c r="D17" s="3">
        <v>474</v>
      </c>
      <c r="E17" s="19">
        <v>38</v>
      </c>
      <c r="F17" s="3">
        <v>268</v>
      </c>
      <c r="G17" s="3">
        <v>248</v>
      </c>
      <c r="H17" s="3">
        <v>516</v>
      </c>
      <c r="I17" s="19">
        <v>63</v>
      </c>
      <c r="J17" s="3">
        <v>255</v>
      </c>
      <c r="K17" s="3">
        <v>337</v>
      </c>
      <c r="L17" s="3">
        <v>592</v>
      </c>
      <c r="M17" s="19">
        <v>88</v>
      </c>
      <c r="N17" s="3">
        <v>122</v>
      </c>
      <c r="O17" s="3">
        <v>260</v>
      </c>
      <c r="P17" s="3">
        <v>382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233</v>
      </c>
      <c r="C18" s="3">
        <v>230</v>
      </c>
      <c r="D18" s="3">
        <v>463</v>
      </c>
      <c r="E18" s="19">
        <v>39</v>
      </c>
      <c r="F18" s="3">
        <v>284</v>
      </c>
      <c r="G18" s="3">
        <v>278</v>
      </c>
      <c r="H18" s="3">
        <v>562</v>
      </c>
      <c r="I18" s="19">
        <v>64</v>
      </c>
      <c r="J18" s="3">
        <v>306</v>
      </c>
      <c r="K18" s="3">
        <v>329</v>
      </c>
      <c r="L18" s="3">
        <v>635</v>
      </c>
      <c r="M18" s="19">
        <v>89</v>
      </c>
      <c r="N18" s="3">
        <v>98</v>
      </c>
      <c r="O18" s="3">
        <v>202</v>
      </c>
      <c r="P18" s="3">
        <v>300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253</v>
      </c>
      <c r="C19" s="3">
        <v>218</v>
      </c>
      <c r="D19" s="3">
        <v>471</v>
      </c>
      <c r="E19" s="19">
        <v>40</v>
      </c>
      <c r="F19" s="3">
        <v>297</v>
      </c>
      <c r="G19" s="3">
        <v>291</v>
      </c>
      <c r="H19" s="3">
        <v>588</v>
      </c>
      <c r="I19" s="19">
        <v>65</v>
      </c>
      <c r="J19" s="3">
        <v>330</v>
      </c>
      <c r="K19" s="3">
        <v>377</v>
      </c>
      <c r="L19" s="3">
        <v>707</v>
      </c>
      <c r="M19" s="19">
        <v>90</v>
      </c>
      <c r="N19" s="3">
        <v>76</v>
      </c>
      <c r="O19" s="3">
        <v>198</v>
      </c>
      <c r="P19" s="3">
        <v>274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272</v>
      </c>
      <c r="C20" s="3">
        <v>209</v>
      </c>
      <c r="D20" s="3">
        <v>481</v>
      </c>
      <c r="E20" s="19">
        <v>41</v>
      </c>
      <c r="F20" s="3">
        <v>284</v>
      </c>
      <c r="G20" s="3">
        <v>293</v>
      </c>
      <c r="H20" s="3">
        <v>577</v>
      </c>
      <c r="I20" s="19">
        <v>66</v>
      </c>
      <c r="J20" s="3">
        <v>298</v>
      </c>
      <c r="K20" s="3">
        <v>361</v>
      </c>
      <c r="L20" s="3">
        <v>659</v>
      </c>
      <c r="M20" s="19">
        <v>91</v>
      </c>
      <c r="N20" s="3">
        <v>60</v>
      </c>
      <c r="O20" s="3">
        <v>183</v>
      </c>
      <c r="P20" s="3">
        <v>243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247</v>
      </c>
      <c r="C21" s="3">
        <v>213</v>
      </c>
      <c r="D21" s="3">
        <v>460</v>
      </c>
      <c r="E21" s="19">
        <v>42</v>
      </c>
      <c r="F21" s="3">
        <v>314</v>
      </c>
      <c r="G21" s="3">
        <v>282</v>
      </c>
      <c r="H21" s="3">
        <v>596</v>
      </c>
      <c r="I21" s="19">
        <v>67</v>
      </c>
      <c r="J21" s="3">
        <v>310</v>
      </c>
      <c r="K21" s="3">
        <v>347</v>
      </c>
      <c r="L21" s="3">
        <v>657</v>
      </c>
      <c r="M21" s="19">
        <v>92</v>
      </c>
      <c r="N21" s="3">
        <v>58</v>
      </c>
      <c r="O21" s="3">
        <v>169</v>
      </c>
      <c r="P21" s="3">
        <v>227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207</v>
      </c>
      <c r="C22" s="3">
        <v>216</v>
      </c>
      <c r="D22" s="3">
        <v>423</v>
      </c>
      <c r="E22" s="19">
        <v>43</v>
      </c>
      <c r="F22" s="3">
        <v>290</v>
      </c>
      <c r="G22" s="3">
        <v>288</v>
      </c>
      <c r="H22" s="3">
        <v>578</v>
      </c>
      <c r="I22" s="19">
        <v>68</v>
      </c>
      <c r="J22" s="3">
        <v>376</v>
      </c>
      <c r="K22" s="3">
        <v>386</v>
      </c>
      <c r="L22" s="3">
        <v>762</v>
      </c>
      <c r="M22" s="19">
        <v>93</v>
      </c>
      <c r="N22" s="3">
        <v>49</v>
      </c>
      <c r="O22" s="3">
        <v>132</v>
      </c>
      <c r="P22" s="3">
        <v>181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207</v>
      </c>
      <c r="C23" s="3">
        <v>213</v>
      </c>
      <c r="D23" s="3">
        <v>420</v>
      </c>
      <c r="E23" s="19">
        <v>44</v>
      </c>
      <c r="F23" s="3">
        <v>321</v>
      </c>
      <c r="G23" s="3">
        <v>297</v>
      </c>
      <c r="H23" s="3">
        <v>618</v>
      </c>
      <c r="I23" s="19">
        <v>69</v>
      </c>
      <c r="J23" s="3">
        <v>344</v>
      </c>
      <c r="K23" s="3">
        <v>397</v>
      </c>
      <c r="L23" s="3">
        <v>741</v>
      </c>
      <c r="M23" s="19">
        <v>94</v>
      </c>
      <c r="N23" s="3">
        <v>28</v>
      </c>
      <c r="O23" s="3">
        <v>106</v>
      </c>
      <c r="P23" s="3">
        <v>134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201</v>
      </c>
      <c r="C24" s="3">
        <v>181</v>
      </c>
      <c r="D24" s="3">
        <v>382</v>
      </c>
      <c r="E24" s="19">
        <v>45</v>
      </c>
      <c r="F24" s="3">
        <v>353</v>
      </c>
      <c r="G24" s="3">
        <v>325</v>
      </c>
      <c r="H24" s="3">
        <v>678</v>
      </c>
      <c r="I24" s="19">
        <v>70</v>
      </c>
      <c r="J24" s="3">
        <v>357</v>
      </c>
      <c r="K24" s="3">
        <v>452</v>
      </c>
      <c r="L24" s="3">
        <v>809</v>
      </c>
      <c r="M24" s="19">
        <v>95</v>
      </c>
      <c r="N24" s="3">
        <v>26</v>
      </c>
      <c r="O24" s="3">
        <v>103</v>
      </c>
      <c r="P24" s="3">
        <v>129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195</v>
      </c>
      <c r="C25" s="3">
        <v>191</v>
      </c>
      <c r="D25" s="3">
        <v>386</v>
      </c>
      <c r="E25" s="19">
        <v>46</v>
      </c>
      <c r="F25" s="3">
        <v>339</v>
      </c>
      <c r="G25" s="3">
        <v>339</v>
      </c>
      <c r="H25" s="3">
        <v>678</v>
      </c>
      <c r="I25" s="19">
        <v>71</v>
      </c>
      <c r="J25" s="3">
        <v>429</v>
      </c>
      <c r="K25" s="3">
        <v>457</v>
      </c>
      <c r="L25" s="3">
        <v>886</v>
      </c>
      <c r="M25" s="19">
        <v>96</v>
      </c>
      <c r="N25" s="3">
        <v>13</v>
      </c>
      <c r="O25" s="3">
        <v>83</v>
      </c>
      <c r="P25" s="3">
        <v>96</v>
      </c>
    </row>
    <row r="26" spans="1:24" ht="15.6" customHeight="1" x14ac:dyDescent="0.15">
      <c r="A26" s="19">
        <v>22</v>
      </c>
      <c r="B26" s="3">
        <v>174</v>
      </c>
      <c r="C26" s="3">
        <v>179</v>
      </c>
      <c r="D26" s="3">
        <v>353</v>
      </c>
      <c r="E26" s="19">
        <v>47</v>
      </c>
      <c r="F26" s="3">
        <v>333</v>
      </c>
      <c r="G26" s="3">
        <v>327</v>
      </c>
      <c r="H26" s="3">
        <v>660</v>
      </c>
      <c r="I26" s="19">
        <v>72</v>
      </c>
      <c r="J26" s="3">
        <v>432</v>
      </c>
      <c r="K26" s="3">
        <v>497</v>
      </c>
      <c r="L26" s="3">
        <v>929</v>
      </c>
      <c r="M26" s="19">
        <v>97</v>
      </c>
      <c r="N26" s="3">
        <v>8</v>
      </c>
      <c r="O26" s="3">
        <v>64</v>
      </c>
      <c r="P26" s="3">
        <v>72</v>
      </c>
    </row>
    <row r="27" spans="1:24" ht="15.6" customHeight="1" x14ac:dyDescent="0.15">
      <c r="A27" s="19">
        <v>23</v>
      </c>
      <c r="B27" s="3">
        <v>172</v>
      </c>
      <c r="C27" s="3">
        <v>181</v>
      </c>
      <c r="D27" s="3">
        <v>353</v>
      </c>
      <c r="E27" s="19">
        <v>48</v>
      </c>
      <c r="F27" s="3">
        <v>335</v>
      </c>
      <c r="G27" s="3">
        <v>292</v>
      </c>
      <c r="H27" s="3">
        <v>627</v>
      </c>
      <c r="I27" s="19">
        <v>73</v>
      </c>
      <c r="J27" s="3">
        <v>448</v>
      </c>
      <c r="K27" s="3">
        <v>526</v>
      </c>
      <c r="L27" s="3">
        <v>974</v>
      </c>
      <c r="M27" s="19">
        <v>98</v>
      </c>
      <c r="N27" s="3">
        <v>6</v>
      </c>
      <c r="O27" s="3">
        <v>46</v>
      </c>
      <c r="P27" s="3">
        <v>52</v>
      </c>
    </row>
    <row r="28" spans="1:24" ht="15.6" customHeight="1" x14ac:dyDescent="0.15">
      <c r="A28" s="19">
        <v>24</v>
      </c>
      <c r="B28" s="3">
        <v>193</v>
      </c>
      <c r="C28" s="3">
        <v>191</v>
      </c>
      <c r="D28" s="3">
        <v>384</v>
      </c>
      <c r="E28" s="19">
        <v>49</v>
      </c>
      <c r="F28" s="3">
        <v>319</v>
      </c>
      <c r="G28" s="3">
        <v>394</v>
      </c>
      <c r="H28" s="3">
        <v>713</v>
      </c>
      <c r="I28" s="19">
        <v>74</v>
      </c>
      <c r="J28" s="3">
        <v>493</v>
      </c>
      <c r="K28" s="3">
        <v>507</v>
      </c>
      <c r="L28" s="3">
        <v>1000</v>
      </c>
      <c r="M28" s="19">
        <v>99</v>
      </c>
      <c r="N28" s="3">
        <v>7</v>
      </c>
      <c r="O28" s="3">
        <v>36</v>
      </c>
      <c r="P28" s="3">
        <v>43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24097</v>
      </c>
      <c r="P32" s="12">
        <f>SUM(B4:B28,F4:F28,J4:J28,N4:N28,R4:R24)</f>
        <v>23367</v>
      </c>
      <c r="Q32" s="12">
        <f>SUM(C4:C28,G4:G28,K4:K28,O4:O28,S4:S24)</f>
        <v>25975</v>
      </c>
      <c r="R32" s="12">
        <f>SUM(D4:D28,H4:H28,L4:L28,P4:P28,T4:T24)</f>
        <v>49342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78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 t="str">
        <f>総人口・年齢階層別人口・地区別人口!D1</f>
        <v>令和6年6月30日現在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406</v>
      </c>
      <c r="B5" s="74">
        <v>24097</v>
      </c>
      <c r="C5" s="63">
        <v>12</v>
      </c>
      <c r="D5" s="75"/>
      <c r="E5" s="76">
        <v>23367</v>
      </c>
      <c r="F5" s="55">
        <v>-22</v>
      </c>
      <c r="G5" s="77">
        <v>25975</v>
      </c>
      <c r="H5" s="59">
        <v>7</v>
      </c>
      <c r="I5" s="77">
        <v>49342</v>
      </c>
      <c r="J5" s="63">
        <v>-15</v>
      </c>
      <c r="L5" s="150">
        <v>16</v>
      </c>
      <c r="M5" s="134">
        <v>1</v>
      </c>
      <c r="N5" s="151">
        <v>67</v>
      </c>
      <c r="O5" s="55">
        <v>1</v>
      </c>
      <c r="P5" s="55">
        <v>-51</v>
      </c>
      <c r="Q5" s="152">
        <v>132</v>
      </c>
      <c r="R5" s="59">
        <v>20</v>
      </c>
      <c r="S5" s="151">
        <v>96</v>
      </c>
      <c r="T5" s="59">
        <v>-19</v>
      </c>
      <c r="U5" s="63">
        <v>36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86"/>
      <c r="C170" s="97"/>
      <c r="D170" s="64"/>
      <c r="E170" s="87"/>
      <c r="F170" s="127"/>
      <c r="G170" s="89"/>
      <c r="H170" s="129"/>
      <c r="I170" s="89"/>
      <c r="J170" s="97"/>
      <c r="L170" s="87"/>
      <c r="M170" s="127"/>
      <c r="N170" s="127"/>
      <c r="O170" s="127"/>
      <c r="P170" s="127"/>
      <c r="Q170" s="127"/>
      <c r="R170" s="127"/>
      <c r="S170" s="89"/>
      <c r="T170" s="127"/>
      <c r="U170" s="97"/>
    </row>
    <row r="171" spans="1:21" x14ac:dyDescent="0.15">
      <c r="A171" s="85" t="s">
        <v>408</v>
      </c>
      <c r="B171" s="86"/>
      <c r="C171" s="97"/>
      <c r="D171" s="64"/>
      <c r="E171" s="87"/>
      <c r="F171" s="127"/>
      <c r="G171" s="89"/>
      <c r="H171" s="129"/>
      <c r="I171" s="89"/>
      <c r="J171" s="97"/>
      <c r="L171" s="87"/>
      <c r="M171" s="127"/>
      <c r="N171" s="127"/>
      <c r="O171" s="127"/>
      <c r="P171" s="127"/>
      <c r="Q171" s="127"/>
      <c r="R171" s="127"/>
      <c r="S171" s="89"/>
      <c r="T171" s="127"/>
      <c r="U171" s="97"/>
    </row>
    <row r="172" spans="1:21" x14ac:dyDescent="0.15">
      <c r="A172" s="85" t="s">
        <v>409</v>
      </c>
      <c r="B172" s="86"/>
      <c r="C172" s="97"/>
      <c r="D172" s="64"/>
      <c r="E172" s="87"/>
      <c r="F172" s="127"/>
      <c r="G172" s="89"/>
      <c r="H172" s="129"/>
      <c r="I172" s="89"/>
      <c r="J172" s="97"/>
      <c r="L172" s="87"/>
      <c r="M172" s="127"/>
      <c r="N172" s="127"/>
      <c r="O172" s="127"/>
      <c r="P172" s="127"/>
      <c r="Q172" s="127"/>
      <c r="R172" s="127"/>
      <c r="S172" s="89"/>
      <c r="T172" s="127"/>
      <c r="U172" s="97"/>
    </row>
    <row r="173" spans="1:21" x14ac:dyDescent="0.15">
      <c r="A173" s="85" t="s">
        <v>410</v>
      </c>
      <c r="B173" s="86"/>
      <c r="C173" s="97"/>
      <c r="D173" s="64"/>
      <c r="E173" s="87"/>
      <c r="F173" s="127"/>
      <c r="G173" s="89"/>
      <c r="H173" s="129"/>
      <c r="I173" s="89"/>
      <c r="J173" s="97"/>
      <c r="L173" s="87"/>
      <c r="M173" s="127"/>
      <c r="N173" s="127"/>
      <c r="O173" s="127"/>
      <c r="P173" s="127"/>
      <c r="Q173" s="127"/>
      <c r="R173" s="127"/>
      <c r="S173" s="89"/>
      <c r="T173" s="127"/>
      <c r="U173" s="97"/>
    </row>
    <row r="174" spans="1:21" x14ac:dyDescent="0.15">
      <c r="A174" s="85" t="s">
        <v>411</v>
      </c>
      <c r="B174" s="86"/>
      <c r="C174" s="97"/>
      <c r="D174" s="64"/>
      <c r="E174" s="87"/>
      <c r="F174" s="127"/>
      <c r="G174" s="89"/>
      <c r="H174" s="129"/>
      <c r="I174" s="89"/>
      <c r="J174" s="97"/>
      <c r="L174" s="87"/>
      <c r="M174" s="127"/>
      <c r="N174" s="127"/>
      <c r="O174" s="127"/>
      <c r="P174" s="127"/>
      <c r="Q174" s="127"/>
      <c r="R174" s="127"/>
      <c r="S174" s="89"/>
      <c r="T174" s="127"/>
      <c r="U174" s="97"/>
    </row>
    <row r="175" spans="1:21" ht="15" customHeight="1" thickBot="1" x14ac:dyDescent="0.2">
      <c r="A175" s="40" t="s">
        <v>412</v>
      </c>
      <c r="B175" s="45"/>
      <c r="C175" s="63"/>
      <c r="D175" s="102"/>
      <c r="E175" s="41"/>
      <c r="F175" s="55"/>
      <c r="G175" s="42"/>
      <c r="H175" s="59"/>
      <c r="I175" s="42"/>
      <c r="J175" s="63"/>
      <c r="L175" s="41"/>
      <c r="M175" s="55"/>
      <c r="N175" s="55"/>
      <c r="O175" s="55"/>
      <c r="P175" s="55"/>
      <c r="Q175" s="55"/>
      <c r="R175" s="55"/>
      <c r="S175" s="42"/>
      <c r="T175" s="55"/>
      <c r="U175" s="63"/>
    </row>
    <row r="176" spans="1:21" ht="15" customHeight="1" x14ac:dyDescent="0.15">
      <c r="A176" s="197" t="s">
        <v>225</v>
      </c>
      <c r="B176" s="197"/>
      <c r="C176" s="197"/>
      <c r="D176" s="197"/>
      <c r="E176" s="197"/>
      <c r="F176" s="197"/>
      <c r="G176" s="197"/>
      <c r="H176" s="197"/>
      <c r="I176" s="197"/>
      <c r="J176" s="197"/>
    </row>
    <row r="177" spans="1:10" ht="14.25" customHeight="1" x14ac:dyDescent="0.15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</row>
    <row r="178" spans="1:10" x14ac:dyDescent="0.15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</row>
  </sheetData>
  <mergeCells count="7">
    <mergeCell ref="B3:C3"/>
    <mergeCell ref="E3:J3"/>
    <mergeCell ref="A3:A4"/>
    <mergeCell ref="A176:J178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2024-07-02T07:51:40Z</cp:lastPrinted>
  <dcterms:created xsi:type="dcterms:W3CDTF">1601-01-01T00:00:00Z</dcterms:created>
  <dcterms:modified xsi:type="dcterms:W3CDTF">2024-07-04T02:57:45Z</dcterms:modified>
  <cp:category/>
</cp:coreProperties>
</file>