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32\環保共有\環境企画調査係\02公害\公害\33：地球温暖化\啓発\R4\環境家計簿(HPで周知)\"/>
    </mc:Choice>
  </mc:AlternateContent>
  <bookViews>
    <workbookView xWindow="0" yWindow="0" windowWidth="20490" windowHeight="7530"/>
  </bookViews>
  <sheets>
    <sheet name="環境家計簿　入力シート" sheetId="1" r:id="rId1"/>
  </sheets>
  <definedNames>
    <definedName name="_xlnm.Print_Area" localSheetId="0">'環境家計簿　入力シート'!$A$1:$W$58</definedName>
  </definedNames>
  <calcPr calcId="162913"/>
</workbook>
</file>

<file path=xl/calcChain.xml><?xml version="1.0" encoding="utf-8"?>
<calcChain xmlns="http://schemas.openxmlformats.org/spreadsheetml/2006/main">
  <c r="K22" i="1" l="1"/>
  <c r="P13" i="1"/>
  <c r="O13" i="1"/>
  <c r="N13" i="1"/>
  <c r="M13" i="1"/>
  <c r="L13" i="1"/>
  <c r="K13" i="1"/>
  <c r="J13" i="1"/>
  <c r="I13" i="1"/>
  <c r="H13" i="1"/>
  <c r="G13" i="1"/>
  <c r="F13" i="1"/>
  <c r="Q13" i="1" s="1"/>
  <c r="E13" i="1"/>
  <c r="Q12" i="1"/>
  <c r="Q11" i="1"/>
  <c r="F28" i="1"/>
  <c r="Q28" i="1" s="1"/>
  <c r="G28" i="1"/>
  <c r="H28" i="1"/>
  <c r="I28" i="1"/>
  <c r="J28" i="1"/>
  <c r="K28" i="1"/>
  <c r="L28" i="1"/>
  <c r="M28" i="1"/>
  <c r="N28" i="1"/>
  <c r="O28" i="1"/>
  <c r="P28" i="1"/>
  <c r="F10" i="1"/>
  <c r="F16" i="1"/>
  <c r="Q16" i="1" s="1"/>
  <c r="F19" i="1"/>
  <c r="F22" i="1"/>
  <c r="F25" i="1"/>
  <c r="E10" i="1"/>
  <c r="E16" i="1"/>
  <c r="E19" i="1"/>
  <c r="E22" i="1"/>
  <c r="E25" i="1"/>
  <c r="E28" i="1"/>
  <c r="G10" i="1"/>
  <c r="G16" i="1"/>
  <c r="G19" i="1"/>
  <c r="G22" i="1"/>
  <c r="G25" i="1"/>
  <c r="P10" i="1"/>
  <c r="P16" i="1"/>
  <c r="P19" i="1"/>
  <c r="P22" i="1"/>
  <c r="P25" i="1"/>
  <c r="O10" i="1"/>
  <c r="O16" i="1"/>
  <c r="O19" i="1"/>
  <c r="O22" i="1"/>
  <c r="O25" i="1"/>
  <c r="N10" i="1"/>
  <c r="N16" i="1"/>
  <c r="N19" i="1"/>
  <c r="N22" i="1"/>
  <c r="N25" i="1"/>
  <c r="M10" i="1"/>
  <c r="M16" i="1"/>
  <c r="M19" i="1"/>
  <c r="M22" i="1"/>
  <c r="M25" i="1"/>
  <c r="L10" i="1"/>
  <c r="L16" i="1"/>
  <c r="L19" i="1"/>
  <c r="L22" i="1"/>
  <c r="L25" i="1"/>
  <c r="K10" i="1"/>
  <c r="K16" i="1"/>
  <c r="K31" i="1" s="1"/>
  <c r="K19" i="1"/>
  <c r="K25" i="1"/>
  <c r="J10" i="1"/>
  <c r="J31" i="1" s="1"/>
  <c r="J32" i="1" s="1"/>
  <c r="J16" i="1"/>
  <c r="J19" i="1"/>
  <c r="J22" i="1"/>
  <c r="J25" i="1"/>
  <c r="I10" i="1"/>
  <c r="I16" i="1"/>
  <c r="I19" i="1"/>
  <c r="I22" i="1"/>
  <c r="I25" i="1"/>
  <c r="H10" i="1"/>
  <c r="H16" i="1"/>
  <c r="H19" i="1"/>
  <c r="H22" i="1"/>
  <c r="H25" i="1"/>
  <c r="Q9" i="1"/>
  <c r="E29" i="1"/>
  <c r="F29" i="1"/>
  <c r="G30" i="1" s="1"/>
  <c r="G29" i="1"/>
  <c r="H29" i="1"/>
  <c r="I29" i="1"/>
  <c r="J29" i="1"/>
  <c r="K29" i="1"/>
  <c r="L29" i="1"/>
  <c r="M29" i="1"/>
  <c r="M30" i="1" s="1"/>
  <c r="N29" i="1"/>
  <c r="O29" i="1"/>
  <c r="P29" i="1"/>
  <c r="Q24" i="1"/>
  <c r="Q23" i="1"/>
  <c r="Q21" i="1"/>
  <c r="Q27" i="1"/>
  <c r="Q26" i="1"/>
  <c r="Q20" i="1"/>
  <c r="Q18" i="1"/>
  <c r="Q17" i="1"/>
  <c r="Q15" i="1"/>
  <c r="Q14" i="1"/>
  <c r="Q8" i="1"/>
  <c r="Q25" i="1"/>
  <c r="Q22" i="1"/>
  <c r="P31" i="1"/>
  <c r="M31" i="1"/>
  <c r="Q19" i="1"/>
  <c r="N31" i="1"/>
  <c r="P30" i="1"/>
  <c r="O30" i="1"/>
  <c r="L30" i="1"/>
  <c r="K30" i="1"/>
  <c r="J30" i="1"/>
  <c r="O31" i="1"/>
  <c r="P32" i="1" s="1"/>
  <c r="L31" i="1"/>
  <c r="Q10" i="1"/>
  <c r="I31" i="1"/>
  <c r="N32" i="1"/>
  <c r="M32" i="1"/>
  <c r="E31" i="1" l="1"/>
  <c r="H30" i="1"/>
  <c r="F31" i="1"/>
  <c r="F32" i="1" s="1"/>
  <c r="G31" i="1"/>
  <c r="G32" i="1" s="1"/>
  <c r="I30" i="1"/>
  <c r="H31" i="1"/>
  <c r="I32" i="1" s="1"/>
  <c r="L32" i="1"/>
  <c r="K32" i="1"/>
  <c r="F30" i="1"/>
  <c r="O32" i="1"/>
  <c r="Q30" i="1"/>
  <c r="N30" i="1"/>
  <c r="H32" i="1" l="1"/>
  <c r="Q32" i="1"/>
</calcChain>
</file>

<file path=xl/sharedStrings.xml><?xml version="1.0" encoding="utf-8"?>
<sst xmlns="http://schemas.openxmlformats.org/spreadsheetml/2006/main" count="87" uniqueCount="53">
  <si>
    <t>項目</t>
    <rPh sb="0" eb="2">
      <t>コウモク</t>
    </rPh>
    <phoneticPr fontId="2"/>
  </si>
  <si>
    <t>電気</t>
    <rPh sb="0" eb="2">
      <t>デンキ</t>
    </rPh>
    <phoneticPr fontId="2"/>
  </si>
  <si>
    <t>使用量</t>
    <rPh sb="0" eb="3">
      <t>シヨウリョウ</t>
    </rPh>
    <phoneticPr fontId="2"/>
  </si>
  <si>
    <t>kwh</t>
    <phoneticPr fontId="2"/>
  </si>
  <si>
    <t>料金</t>
    <rPh sb="0" eb="2">
      <t>リョウキン</t>
    </rPh>
    <phoneticPr fontId="2"/>
  </si>
  <si>
    <t>円</t>
    <rPh sb="0" eb="1">
      <t>エン</t>
    </rPh>
    <phoneticPr fontId="2"/>
  </si>
  <si>
    <t>㎥</t>
    <phoneticPr fontId="2"/>
  </si>
  <si>
    <t>水道</t>
    <rPh sb="0" eb="2">
      <t>スイドウ</t>
    </rPh>
    <phoneticPr fontId="2"/>
  </si>
  <si>
    <t>使用量</t>
    <rPh sb="0" eb="2">
      <t>シヨウ</t>
    </rPh>
    <rPh sb="2" eb="3">
      <t>リョウ</t>
    </rPh>
    <phoneticPr fontId="2"/>
  </si>
  <si>
    <t>Ｌ</t>
    <phoneticPr fontId="2"/>
  </si>
  <si>
    <t>灯油</t>
    <rPh sb="0" eb="2">
      <t>トウユ</t>
    </rPh>
    <phoneticPr fontId="2"/>
  </si>
  <si>
    <t>ｋｇ</t>
    <phoneticPr fontId="2"/>
  </si>
  <si>
    <t>㎥</t>
    <phoneticPr fontId="2"/>
  </si>
  <si>
    <t>ｋｇ</t>
    <phoneticPr fontId="2"/>
  </si>
  <si>
    <t>年間</t>
    <rPh sb="0" eb="2">
      <t>ネンカン</t>
    </rPh>
    <phoneticPr fontId="2"/>
  </si>
  <si>
    <t>排出係数</t>
    <rPh sb="0" eb="2">
      <t>ハイシュツ</t>
    </rPh>
    <rPh sb="2" eb="4">
      <t>ケイスウ</t>
    </rPh>
    <phoneticPr fontId="2"/>
  </si>
  <si>
    <t>ｋｇ</t>
    <phoneticPr fontId="2"/>
  </si>
  <si>
    <t>自動車燃料(軽油)　　</t>
    <rPh sb="0" eb="2">
      <t>ジドウ</t>
    </rPh>
    <rPh sb="2" eb="3">
      <t>シャ</t>
    </rPh>
    <rPh sb="3" eb="5">
      <t>ネンリョウ</t>
    </rPh>
    <rPh sb="6" eb="8">
      <t>ケイユ</t>
    </rPh>
    <phoneticPr fontId="2"/>
  </si>
  <si>
    <t>自動車燃料(ガソリン)</t>
    <rPh sb="0" eb="2">
      <t>ジドウ</t>
    </rPh>
    <rPh sb="2" eb="3">
      <t>シャ</t>
    </rPh>
    <rPh sb="3" eb="5">
      <t>ネンリョウ</t>
    </rPh>
    <phoneticPr fontId="2"/>
  </si>
  <si>
    <t>年間合計</t>
    <rPh sb="0" eb="2">
      <t>ネンカン</t>
    </rPh>
    <rPh sb="2" eb="4">
      <t>ゴウケイ</t>
    </rPh>
    <phoneticPr fontId="2"/>
  </si>
  <si>
    <t>※温室効果ガスは使用量に排出係数をかけて計算しています。</t>
    <rPh sb="1" eb="3">
      <t>オンシツ</t>
    </rPh>
    <rPh sb="3" eb="5">
      <t>コウカ</t>
    </rPh>
    <rPh sb="8" eb="11">
      <t>シヨウリョウ</t>
    </rPh>
    <rPh sb="12" eb="14">
      <t>ハイシュツ</t>
    </rPh>
    <rPh sb="14" eb="16">
      <t>ケイスウ</t>
    </rPh>
    <rPh sb="20" eb="22">
      <t>ケイサン</t>
    </rPh>
    <phoneticPr fontId="2"/>
  </si>
  <si>
    <t>２．使用量・使用料金を入力すると自動でグラフが作成されます。</t>
    <rPh sb="2" eb="5">
      <t>シヨウリョウ</t>
    </rPh>
    <rPh sb="6" eb="8">
      <t>シヨウ</t>
    </rPh>
    <rPh sb="8" eb="10">
      <t>リョウキン</t>
    </rPh>
    <rPh sb="11" eb="13">
      <t>ニュウリョク</t>
    </rPh>
    <rPh sb="16" eb="18">
      <t>ジドウ</t>
    </rPh>
    <rPh sb="23" eb="25">
      <t>サクセイ</t>
    </rPh>
    <phoneticPr fontId="2"/>
  </si>
  <si>
    <t>(前月からの増減率)</t>
    <rPh sb="1" eb="3">
      <t>ゼンゲツ</t>
    </rPh>
    <rPh sb="6" eb="8">
      <t>ゾウゲン</t>
    </rPh>
    <rPh sb="8" eb="9">
      <t>リツ</t>
    </rPh>
    <phoneticPr fontId="2"/>
  </si>
  <si>
    <t>ＬＰガス</t>
    <phoneticPr fontId="2"/>
  </si>
  <si>
    <t>都市ガス</t>
    <rPh sb="0" eb="2">
      <t>トシ</t>
    </rPh>
    <phoneticPr fontId="2"/>
  </si>
  <si>
    <t>※排出係数･･･電気：0.480、都市ガス：2.23、ＬＰガス：6.0、水道：0.36、ガソリン：2.32、軽油：2.58、灯油：2.49（電気の排出係数は九州電力「みらいくん家計簿」参考。）</t>
    <rPh sb="73" eb="75">
      <t>ハイシュツ</t>
    </rPh>
    <rPh sb="75" eb="77">
      <t>ケイスウ</t>
    </rPh>
    <phoneticPr fontId="2"/>
  </si>
  <si>
    <t>光熱水費</t>
    <rPh sb="0" eb="2">
      <t>コウネツ</t>
    </rPh>
    <rPh sb="2" eb="3">
      <t>ミズ</t>
    </rPh>
    <rPh sb="3" eb="4">
      <t>ヒ</t>
    </rPh>
    <phoneticPr fontId="2"/>
  </si>
  <si>
    <t>(前月との差額)</t>
    <rPh sb="5" eb="7">
      <t>サガク</t>
    </rPh>
    <phoneticPr fontId="2"/>
  </si>
  <si>
    <t>CO2排出量</t>
    <rPh sb="3" eb="5">
      <t>ハイシュツ</t>
    </rPh>
    <rPh sb="5" eb="6">
      <t>リョウ</t>
    </rPh>
    <phoneticPr fontId="2"/>
  </si>
  <si>
    <t>【 環境家計簿 】</t>
    <rPh sb="2" eb="4">
      <t>カンキョウ</t>
    </rPh>
    <rPh sb="4" eb="7">
      <t>カケイボ</t>
    </rPh>
    <phoneticPr fontId="2"/>
  </si>
  <si>
    <t>人</t>
    <rPh sb="0" eb="1">
      <t>ヒト</t>
    </rPh>
    <phoneticPr fontId="2"/>
  </si>
  <si>
    <t>家族人数</t>
    <rPh sb="0" eb="2">
      <t>カゾク</t>
    </rPh>
    <rPh sb="2" eb="4">
      <t>ニンズウ</t>
    </rPh>
    <phoneticPr fontId="2"/>
  </si>
  <si>
    <t>１．電気やガスなどの請求書に記載されている使用量・使用料金を太枠内に入力します。CO2排出量の欄は自動で計算・入力されます。</t>
    <rPh sb="2" eb="4">
      <t>デンキ</t>
    </rPh>
    <rPh sb="10" eb="13">
      <t>セイキュウショ</t>
    </rPh>
    <rPh sb="14" eb="16">
      <t>キサイ</t>
    </rPh>
    <rPh sb="21" eb="24">
      <t>シヨウリョウ</t>
    </rPh>
    <rPh sb="25" eb="27">
      <t>シヨウ</t>
    </rPh>
    <rPh sb="27" eb="29">
      <t>リョウキン</t>
    </rPh>
    <rPh sb="30" eb="32">
      <t>フトワク</t>
    </rPh>
    <rPh sb="32" eb="33">
      <t>ナイ</t>
    </rPh>
    <rPh sb="34" eb="36">
      <t>ニュウリョク</t>
    </rPh>
    <rPh sb="43" eb="45">
      <t>ハイシュツ</t>
    </rPh>
    <rPh sb="45" eb="46">
      <t>リョウ</t>
    </rPh>
    <rPh sb="47" eb="48">
      <t>ラン</t>
    </rPh>
    <rPh sb="49" eb="51">
      <t>ジドウ</t>
    </rPh>
    <rPh sb="52" eb="54">
      <t>ケイサン</t>
    </rPh>
    <rPh sb="55" eb="57">
      <t>ニュウリョク</t>
    </rPh>
    <phoneticPr fontId="2"/>
  </si>
  <si>
    <t>　毎月のエネルギー使用量をもとに、家庭から二酸化炭素がどのくらい排出されているかを知り、エコな生活スタイルへの見直しに取り組みましょう。</t>
    <phoneticPr fontId="2"/>
  </si>
  <si>
    <t>近所は徒歩や自転車で
移動しましょう。</t>
    <rPh sb="0" eb="2">
      <t>キンジョ</t>
    </rPh>
    <rPh sb="3" eb="5">
      <t>トホ</t>
    </rPh>
    <rPh sb="6" eb="9">
      <t>ジテンシャ</t>
    </rPh>
    <rPh sb="11" eb="13">
      <t>イドウ</t>
    </rPh>
    <phoneticPr fontId="2"/>
  </si>
  <si>
    <t xml:space="preserve">　　電気はこまめに消しましょう。
</t>
    <rPh sb="2" eb="4">
      <t>デンキ</t>
    </rPh>
    <rPh sb="9" eb="10">
      <t>ケ</t>
    </rPh>
    <phoneticPr fontId="2"/>
  </si>
  <si>
    <t>　　　コンロの炎はなべ底から
　　　はみ出さないようにしましょう。</t>
    <rPh sb="7" eb="8">
      <t>ホノオ</t>
    </rPh>
    <rPh sb="11" eb="12">
      <t>ゾコ</t>
    </rPh>
    <rPh sb="20" eb="21">
      <t>ダ</t>
    </rPh>
    <phoneticPr fontId="2"/>
  </si>
  <si>
    <t xml:space="preserve">   　水の出しっぱなしはやめましょう。</t>
    <rPh sb="4" eb="5">
      <t>ミズ</t>
    </rPh>
    <rPh sb="6" eb="7">
      <t>ダ</t>
    </rPh>
    <phoneticPr fontId="2"/>
  </si>
  <si>
    <r>
      <t xml:space="preserve">エアコンを上手に使いましょう。
</t>
    </r>
    <r>
      <rPr>
        <sz val="11"/>
        <rFont val="ＭＳ Ｐゴシック"/>
        <family val="3"/>
        <charset val="128"/>
      </rPr>
      <t>　(冷房は28℃、暖房は20℃を目安に。)</t>
    </r>
    <phoneticPr fontId="2"/>
  </si>
  <si>
    <t>4月</t>
    <rPh sb="1" eb="2">
      <t>ゲツ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</si>
  <si>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</si>
  <si>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</si>
  <si>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</si>
  <si>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</si>
  <si>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</si>
  <si>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</si>
  <si>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</si>
  <si>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</si>
  <si>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</si>
  <si>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</si>
  <si>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</si>
  <si>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　　CO2を減らして
　　地球温暖化を
　　防ごう！</t>
    <rPh sb="6" eb="7">
      <t>ヘ</t>
    </rPh>
    <rPh sb="13" eb="15">
      <t>チキュウ</t>
    </rPh>
    <rPh sb="15" eb="18">
      <t>オンダンカ</t>
    </rPh>
    <rPh sb="22" eb="23">
      <t>フセ</t>
    </rPh>
    <phoneticPr fontId="2"/>
  </si>
  <si>
    <t>　　　できることからやってみよう！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</si>
</sst>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%"/>
    <numFmt numFmtId="177" formatCode="#,##0_ "/>
    <numFmt numFmtId="178" formatCode="#,##0.0_ "/>
    <numFmt numFmtId="179" formatCode="#,##0.0_);[Red]\(#,##0.0\)"/>
    <numFmt numFmtId="180" formatCode="0.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b/>
      <sz val="15"/>
      <name val="HG丸ｺﾞｼｯｸM-PRO"/>
      <family val="3"/>
      <charset val="128"/>
    </font>
    <font>
      <sz val="2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298DA"/>
        <bgColor indexed="64"/>
      </patternFill>
    </fill>
    <fill>
      <patternFill patternType="solid">
        <fgColor rgb="FFFFC000"/>
        <bgColor indexed="64"/>
      </patternFill>
    </fill>
  </fills>
  <borders count="75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/>
      <diagonal/>
    </border>
    <border>
      <left style="double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/>
      <diagonal/>
    </border>
    <border>
      <left style="double">
        <color indexed="64"/>
      </left>
      <right style="thick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right" vertical="center" wrapText="1"/>
    </xf>
    <xf numFmtId="0" fontId="4" fillId="0" borderId="15" xfId="0" applyFont="1" applyFill="1" applyBorder="1" applyAlignment="1" applyProtection="1">
      <alignment horizontal="right" vertical="center" wrapText="1"/>
    </xf>
    <xf numFmtId="0" fontId="0" fillId="0" borderId="16" xfId="0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right" vertical="center" wrapTex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178" fontId="0" fillId="0" borderId="18" xfId="0" applyNumberFormat="1" applyBorder="1">
      <alignment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179" fontId="0" fillId="0" borderId="21" xfId="0" applyNumberFormat="1" applyBorder="1">
      <alignment vertical="center"/>
    </xf>
    <xf numFmtId="178" fontId="0" fillId="0" borderId="21" xfId="0" applyNumberFormat="1" applyBorder="1">
      <alignment vertical="center"/>
    </xf>
    <xf numFmtId="178" fontId="0" fillId="0" borderId="22" xfId="0" applyNumberFormat="1" applyBorder="1">
      <alignment vertical="center"/>
    </xf>
    <xf numFmtId="0" fontId="1" fillId="2" borderId="23" xfId="0" applyFont="1" applyFill="1" applyBorder="1" applyAlignment="1">
      <alignment horizontal="center" vertical="center"/>
    </xf>
    <xf numFmtId="0" fontId="0" fillId="2" borderId="24" xfId="0" applyFill="1" applyBorder="1">
      <alignment vertical="center"/>
    </xf>
    <xf numFmtId="176" fontId="0" fillId="2" borderId="25" xfId="0" applyNumberFormat="1" applyFill="1" applyBorder="1">
      <alignment vertical="center"/>
    </xf>
    <xf numFmtId="176" fontId="0" fillId="2" borderId="26" xfId="0" applyNumberFormat="1" applyFill="1" applyBorder="1">
      <alignment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77" fontId="0" fillId="2" borderId="29" xfId="0" applyNumberFormat="1" applyFill="1" applyBorder="1">
      <alignment vertical="center"/>
    </xf>
    <xf numFmtId="177" fontId="0" fillId="2" borderId="30" xfId="0" applyNumberFormat="1" applyFill="1" applyBorder="1">
      <alignment vertical="center"/>
    </xf>
    <xf numFmtId="177" fontId="0" fillId="2" borderId="31" xfId="0" applyNumberFormat="1" applyFill="1" applyBorder="1">
      <alignment vertical="center"/>
    </xf>
    <xf numFmtId="177" fontId="5" fillId="0" borderId="32" xfId="0" applyNumberFormat="1" applyFont="1" applyFill="1" applyBorder="1">
      <alignment vertical="center"/>
    </xf>
    <xf numFmtId="177" fontId="5" fillId="0" borderId="33" xfId="0" applyNumberFormat="1" applyFont="1" applyFill="1" applyBorder="1">
      <alignment vertical="center"/>
    </xf>
    <xf numFmtId="177" fontId="5" fillId="0" borderId="34" xfId="0" applyNumberFormat="1" applyFont="1" applyFill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178" fontId="5" fillId="0" borderId="35" xfId="0" applyNumberFormat="1" applyFont="1" applyFill="1" applyBorder="1">
      <alignment vertical="center"/>
    </xf>
    <xf numFmtId="178" fontId="5" fillId="0" borderId="36" xfId="0" applyNumberFormat="1" applyFont="1" applyFill="1" applyBorder="1">
      <alignment vertical="center"/>
    </xf>
    <xf numFmtId="180" fontId="5" fillId="0" borderId="37" xfId="0" applyNumberFormat="1" applyFont="1" applyFill="1" applyBorder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>
      <alignment vertical="center"/>
    </xf>
    <xf numFmtId="180" fontId="5" fillId="0" borderId="0" xfId="0" applyNumberFormat="1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176" fontId="0" fillId="0" borderId="0" xfId="0" applyNumberForma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179" fontId="0" fillId="0" borderId="18" xfId="0" applyNumberFormat="1" applyBorder="1">
      <alignment vertical="center"/>
    </xf>
    <xf numFmtId="179" fontId="0" fillId="0" borderId="38" xfId="0" applyNumberFormat="1" applyBorder="1">
      <alignment vertical="center"/>
    </xf>
    <xf numFmtId="0" fontId="9" fillId="0" borderId="0" xfId="0" applyFo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7" fontId="0" fillId="0" borderId="41" xfId="0" applyNumberFormat="1" applyBorder="1">
      <alignment vertical="center"/>
    </xf>
    <xf numFmtId="177" fontId="0" fillId="0" borderId="42" xfId="0" applyNumberFormat="1" applyBorder="1">
      <alignment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177" fontId="0" fillId="4" borderId="45" xfId="0" applyNumberFormat="1" applyFill="1" applyBorder="1">
      <alignment vertical="center"/>
    </xf>
    <xf numFmtId="177" fontId="0" fillId="4" borderId="46" xfId="0" applyNumberFormat="1" applyFill="1" applyBorder="1">
      <alignment vertical="center"/>
    </xf>
    <xf numFmtId="177" fontId="0" fillId="4" borderId="47" xfId="0" applyNumberFormat="1" applyFill="1" applyBorder="1">
      <alignment vertical="center"/>
    </xf>
    <xf numFmtId="177" fontId="0" fillId="4" borderId="48" xfId="0" applyNumberFormat="1" applyFill="1" applyBorder="1">
      <alignment vertical="center"/>
    </xf>
    <xf numFmtId="177" fontId="0" fillId="4" borderId="25" xfId="0" applyNumberFormat="1" applyFill="1" applyBorder="1">
      <alignment vertical="center"/>
    </xf>
    <xf numFmtId="177" fontId="0" fillId="4" borderId="49" xfId="0" applyNumberFormat="1" applyFill="1" applyBorder="1">
      <alignment vertical="center"/>
    </xf>
    <xf numFmtId="178" fontId="0" fillId="0" borderId="41" xfId="0" applyNumberFormat="1" applyBorder="1">
      <alignment vertical="center"/>
    </xf>
    <xf numFmtId="178" fontId="0" fillId="4" borderId="45" xfId="0" applyNumberFormat="1" applyFill="1" applyBorder="1">
      <alignment vertical="center"/>
    </xf>
    <xf numFmtId="178" fontId="0" fillId="4" borderId="46" xfId="0" applyNumberFormat="1" applyFill="1" applyBorder="1">
      <alignment vertical="center"/>
    </xf>
    <xf numFmtId="178" fontId="0" fillId="4" borderId="47" xfId="0" applyNumberFormat="1" applyFill="1" applyBorder="1">
      <alignment vertical="center"/>
    </xf>
    <xf numFmtId="178" fontId="0" fillId="0" borderId="38" xfId="0" applyNumberFormat="1" applyBorder="1">
      <alignment vertical="center"/>
    </xf>
    <xf numFmtId="0" fontId="4" fillId="0" borderId="39" xfId="0" applyFont="1" applyFill="1" applyBorder="1" applyAlignment="1" applyProtection="1">
      <alignment horizontal="right" vertical="center" wrapText="1"/>
    </xf>
    <xf numFmtId="0" fontId="4" fillId="0" borderId="50" xfId="0" applyFont="1" applyFill="1" applyBorder="1" applyAlignment="1" applyProtection="1">
      <alignment horizontal="right" vertical="center" wrapText="1"/>
    </xf>
    <xf numFmtId="177" fontId="0" fillId="0" borderId="51" xfId="0" applyNumberFormat="1" applyBorder="1">
      <alignment vertical="center"/>
    </xf>
    <xf numFmtId="178" fontId="0" fillId="0" borderId="52" xfId="0" applyNumberFormat="1" applyBorder="1">
      <alignment vertical="center"/>
    </xf>
    <xf numFmtId="178" fontId="0" fillId="0" borderId="53" xfId="0" applyNumberFormat="1" applyBorder="1">
      <alignment vertical="center"/>
    </xf>
    <xf numFmtId="0" fontId="10" fillId="0" borderId="54" xfId="0" applyFont="1" applyBorder="1">
      <alignment vertical="center"/>
    </xf>
    <xf numFmtId="177" fontId="0" fillId="4" borderId="55" xfId="0" applyNumberFormat="1" applyFill="1" applyBorder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1" fillId="0" borderId="0" xfId="0" applyFont="1">
      <alignment vertical="center"/>
    </xf>
    <xf numFmtId="0" fontId="10" fillId="0" borderId="54" xfId="0" applyFont="1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7" fillId="0" borderId="74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0" fillId="0" borderId="0" xfId="0" applyAlignment="1">
      <alignment vertical="center"/>
    </xf>
    <xf numFmtId="0" fontId="7" fillId="0" borderId="74" xfId="0" applyFont="1" applyBorder="1" applyAlignment="1">
      <alignment horizontal="center" vertical="top" wrapText="1" shrinkToFit="1"/>
    </xf>
    <xf numFmtId="0" fontId="7" fillId="0" borderId="0" xfId="0" applyFont="1" applyAlignment="1">
      <alignment horizontal="center" vertical="top" wrapText="1" shrinkToFit="1"/>
    </xf>
    <xf numFmtId="0" fontId="0" fillId="0" borderId="0" xfId="0" applyAlignment="1">
      <alignment vertical="top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3" fillId="3" borderId="56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0" fillId="5" borderId="58" xfId="0" applyFill="1" applyBorder="1" applyAlignment="1">
      <alignment horizontal="center" vertical="center"/>
    </xf>
    <xf numFmtId="0" fontId="0" fillId="5" borderId="59" xfId="0" applyFill="1" applyBorder="1" applyAlignment="1">
      <alignment horizontal="center" vertical="center"/>
    </xf>
    <xf numFmtId="0" fontId="0" fillId="5" borderId="60" xfId="0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 shrinkToFit="1"/>
    </xf>
    <xf numFmtId="0" fontId="0" fillId="6" borderId="59" xfId="0" applyFill="1" applyBorder="1" applyAlignment="1">
      <alignment horizontal="center" vertical="center" shrinkToFit="1"/>
    </xf>
    <xf numFmtId="0" fontId="0" fillId="6" borderId="60" xfId="0" applyFill="1" applyBorder="1" applyAlignment="1">
      <alignment horizontal="center" vertical="center" shrinkToFit="1"/>
    </xf>
    <xf numFmtId="0" fontId="0" fillId="7" borderId="58" xfId="0" applyFill="1" applyBorder="1" applyAlignment="1">
      <alignment horizontal="center" vertical="center"/>
    </xf>
    <xf numFmtId="0" fontId="0" fillId="7" borderId="59" xfId="0" applyFill="1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0" fontId="1" fillId="2" borderId="61" xfId="0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/>
    </xf>
    <xf numFmtId="0" fontId="1" fillId="2" borderId="63" xfId="0" applyFont="1" applyFill="1" applyBorder="1" applyAlignment="1">
      <alignment horizontal="center" vertical="center"/>
    </xf>
    <xf numFmtId="0" fontId="1" fillId="2" borderId="64" xfId="0" applyFont="1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 shrinkToFit="1"/>
    </xf>
    <xf numFmtId="0" fontId="0" fillId="8" borderId="59" xfId="0" applyFill="1" applyBorder="1" applyAlignment="1">
      <alignment horizontal="center" vertical="center" shrinkToFit="1"/>
    </xf>
    <xf numFmtId="0" fontId="0" fillId="8" borderId="60" xfId="0" applyFill="1" applyBorder="1" applyAlignment="1">
      <alignment horizontal="center" vertical="center" shrinkToFit="1"/>
    </xf>
    <xf numFmtId="0" fontId="0" fillId="2" borderId="65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2" borderId="67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10" borderId="58" xfId="0" applyFill="1" applyBorder="1" applyAlignment="1">
      <alignment horizontal="center" vertical="center"/>
    </xf>
    <xf numFmtId="0" fontId="0" fillId="10" borderId="59" xfId="0" applyFill="1" applyBorder="1" applyAlignment="1">
      <alignment horizontal="center" vertical="center"/>
    </xf>
    <xf numFmtId="0" fontId="0" fillId="10" borderId="68" xfId="0" applyFill="1" applyBorder="1" applyAlignment="1">
      <alignment horizontal="center" vertical="center"/>
    </xf>
    <xf numFmtId="0" fontId="0" fillId="11" borderId="58" xfId="0" applyFill="1" applyBorder="1" applyAlignment="1">
      <alignment horizontal="center" vertical="center" wrapText="1" shrinkToFit="1"/>
    </xf>
    <xf numFmtId="0" fontId="0" fillId="11" borderId="59" xfId="0" applyFill="1" applyBorder="1" applyAlignment="1">
      <alignment horizontal="center" vertical="center" wrapText="1"/>
    </xf>
    <xf numFmtId="0" fontId="0" fillId="11" borderId="60" xfId="0" applyFill="1" applyBorder="1" applyAlignment="1">
      <alignment horizontal="center" vertical="center" wrapText="1"/>
    </xf>
    <xf numFmtId="0" fontId="0" fillId="2" borderId="69" xfId="0" applyFont="1" applyFill="1" applyBorder="1" applyAlignment="1">
      <alignment horizontal="center" vertical="center"/>
    </xf>
    <xf numFmtId="0" fontId="0" fillId="2" borderId="70" xfId="0" applyFill="1" applyBorder="1" applyAlignment="1">
      <alignment horizontal="center" vertical="center"/>
    </xf>
    <xf numFmtId="0" fontId="0" fillId="2" borderId="71" xfId="0" applyFill="1" applyBorder="1" applyAlignment="1">
      <alignment horizontal="center" vertical="center"/>
    </xf>
    <xf numFmtId="0" fontId="0" fillId="2" borderId="72" xfId="0" applyFill="1" applyBorder="1" applyAlignment="1">
      <alignment horizontal="center" vertical="center"/>
    </xf>
    <xf numFmtId="0" fontId="0" fillId="9" borderId="58" xfId="0" applyFill="1" applyBorder="1" applyAlignment="1">
      <alignment horizontal="center" vertical="center" wrapText="1"/>
    </xf>
    <xf numFmtId="0" fontId="0" fillId="9" borderId="59" xfId="0" applyFill="1" applyBorder="1" applyAlignment="1">
      <alignment horizontal="center" vertical="center" wrapText="1"/>
    </xf>
    <xf numFmtId="0" fontId="0" fillId="9" borderId="60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ＣＯ２総排出量の推移</a:t>
            </a:r>
          </a:p>
        </c:rich>
      </c:tx>
      <c:layout>
        <c:manualLayout>
          <c:xMode val="edge"/>
          <c:yMode val="edge"/>
          <c:x val="0.36095818022747161"/>
          <c:y val="3.45821587116425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80504324399179"/>
          <c:y val="0.18443804034582131"/>
          <c:w val="0.83241402008161414"/>
          <c:h val="0.70605187319884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'環境家計簿　入力シート'!$E$7:$P$7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'環境家計簿　入力シート'!$E$7:$P$7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'環境家計簿　入力シート'!$E$31:$P$31</c:f>
              <c:numCache>
                <c:formatCode>#,##0.0_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2A-4F43-9965-7CB831F71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070528"/>
        <c:axId val="102082816"/>
      </c:barChart>
      <c:catAx>
        <c:axId val="102070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082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2082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en-US"/>
                  <a:t>ｋｇ</a:t>
                </a:r>
              </a:p>
            </c:rich>
          </c:tx>
          <c:layout>
            <c:manualLayout>
              <c:xMode val="edge"/>
              <c:yMode val="edge"/>
              <c:x val="7.182344706911635E-2"/>
              <c:y val="8.357344220861280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070528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光熱水費の推移</a:t>
            </a:r>
          </a:p>
        </c:rich>
      </c:tx>
      <c:layout>
        <c:manualLayout>
          <c:xMode val="edge"/>
          <c:yMode val="edge"/>
          <c:x val="0.39454578815945879"/>
          <c:y val="3.4582287121230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54555623717706"/>
          <c:y val="0.1930835734870317"/>
          <c:w val="0.77636432560753343"/>
          <c:h val="0.559077809798270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'環境家計簿　入力シート'!$A$8:$A$10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'環境家計簿　入力シート'!$E$7:$P$7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'環境家計簿　入力シート'!$E$9:$P$9</c:f>
              <c:numCache>
                <c:formatCode>#,##0_ 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2C6F-4D1A-B4AC-315F9B2819C3}"/>
            </c:ext>
          </c:extLst>
        </c:ser>
        <c:ser>
          <c:idx val="6"/>
          <c:order val="1"/>
          <c:tx>
            <c:strRef>
              <c:f>'環境家計簿　入力シート'!$A$11:$A$13</c:f>
              <c:strCache>
                <c:ptCount val="1"/>
                <c:pt idx="0">
                  <c:v>都市ガス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'環境家計簿　入力シート'!$E$7:$P$7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'環境家計簿　入力シート'!$E$12:$P$12</c:f>
              <c:numCache>
                <c:formatCode>#,##0_ 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2C6F-4D1A-B4AC-315F9B2819C3}"/>
            </c:ext>
          </c:extLst>
        </c:ser>
        <c:ser>
          <c:idx val="1"/>
          <c:order val="2"/>
          <c:tx>
            <c:strRef>
              <c:f>'環境家計簿　入力シート'!$A$14:$A$16</c:f>
              <c:strCache>
                <c:ptCount val="1"/>
                <c:pt idx="0">
                  <c:v>ＬＰガス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'環境家計簿　入力シート'!$E$7:$P$7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'環境家計簿　入力シート'!$E$15:$P$15</c:f>
              <c:numCache>
                <c:formatCode>#,##0_ 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2C6F-4D1A-B4AC-315F9B2819C3}"/>
            </c:ext>
          </c:extLst>
        </c:ser>
        <c:ser>
          <c:idx val="2"/>
          <c:order val="3"/>
          <c:tx>
            <c:strRef>
              <c:f>'環境家計簿　入力シート'!$A$17:$A$19</c:f>
              <c:strCache>
                <c:ptCount val="1"/>
                <c:pt idx="0">
                  <c:v>水道</c:v>
                </c:pt>
              </c:strCache>
            </c:strRef>
          </c:tx>
          <c:spPr>
            <a:solidFill>
              <a:srgbClr val="99FF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'環境家計簿　入力シート'!$E$7:$P$7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'環境家計簿　入力シート'!$E$18:$P$18</c:f>
              <c:numCache>
                <c:formatCode>#,##0_ 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3-2C6F-4D1A-B4AC-315F9B2819C3}"/>
            </c:ext>
          </c:extLst>
        </c:ser>
        <c:ser>
          <c:idx val="3"/>
          <c:order val="4"/>
          <c:tx>
            <c:strRef>
              <c:f>'環境家計簿　入力シート'!$A$20:$A$22</c:f>
              <c:strCache>
                <c:ptCount val="1"/>
                <c:pt idx="0">
                  <c:v>自動車燃料(ガソリン)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'環境家計簿　入力シート'!$E$7:$P$7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'環境家計簿　入力シート'!$E$21:$P$21</c:f>
              <c:numCache>
                <c:formatCode>#,##0_ 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4-2C6F-4D1A-B4AC-315F9B2819C3}"/>
            </c:ext>
          </c:extLst>
        </c:ser>
        <c:ser>
          <c:idx val="4"/>
          <c:order val="5"/>
          <c:tx>
            <c:strRef>
              <c:f>'環境家計簿　入力シート'!$A$23:$A$25</c:f>
              <c:strCache>
                <c:ptCount val="1"/>
                <c:pt idx="0">
                  <c:v>自動車燃料(軽油)　　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'環境家計簿　入力シート'!$E$7:$P$7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'環境家計簿　入力シート'!$E$24:$P$24</c:f>
              <c:numCache>
                <c:formatCode>#,##0_ 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5-2C6F-4D1A-B4AC-315F9B2819C3}"/>
            </c:ext>
          </c:extLst>
        </c:ser>
        <c:ser>
          <c:idx val="5"/>
          <c:order val="6"/>
          <c:tx>
            <c:strRef>
              <c:f>'環境家計簿　入力シート'!$A$26:$A$28</c:f>
              <c:strCache>
                <c:ptCount val="1"/>
                <c:pt idx="0">
                  <c:v>灯油</c:v>
                </c:pt>
              </c:strCache>
            </c:strRef>
          </c:tx>
          <c:spPr>
            <a:solidFill>
              <a:srgbClr val="F298D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'環境家計簿　入力シート'!$E$7:$P$7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'環境家計簿　入力シート'!$E$27:$P$27</c:f>
              <c:numCache>
                <c:formatCode>#,##0_ 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6-2C6F-4D1A-B4AC-315F9B281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4913920"/>
        <c:axId val="144915456"/>
      </c:barChart>
      <c:catAx>
        <c:axId val="144913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4915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915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円</a:t>
                </a:r>
              </a:p>
            </c:rich>
          </c:tx>
          <c:layout>
            <c:manualLayout>
              <c:xMode val="edge"/>
              <c:yMode val="edge"/>
              <c:x val="3.9999999999999994E-2"/>
              <c:y val="8.069167824610158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4913920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0008057503450365E-2"/>
          <c:y val="0.83837741644523534"/>
          <c:w val="0.97969541041412378"/>
          <c:h val="0.149855927451792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image" Target="../media/image6.png" />
  <Relationship Id="rId3" Type="http://schemas.openxmlformats.org/officeDocument/2006/relationships/image" Target="../media/image1.png" />
  <Relationship Id="rId7" Type="http://schemas.openxmlformats.org/officeDocument/2006/relationships/image" Target="../media/image5.png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image" Target="../media/image4.jpeg" />
  <Relationship Id="rId5" Type="http://schemas.openxmlformats.org/officeDocument/2006/relationships/image" Target="../media/image3.png" />
  <Relationship Id="rId4" Type="http://schemas.openxmlformats.org/officeDocument/2006/relationships/image" Target="../media/image2.png" />
  <Relationship Id="rId9" Type="http://schemas.openxmlformats.org/officeDocument/2006/relationships/image" Target="../media/image7.png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39</xdr:row>
      <xdr:rowOff>38100</xdr:rowOff>
    </xdr:from>
    <xdr:to>
      <xdr:col>17</xdr:col>
      <xdr:colOff>47625</xdr:colOff>
      <xdr:row>57</xdr:row>
      <xdr:rowOff>38100</xdr:rowOff>
    </xdr:to>
    <xdr:graphicFrame macro="">
      <xdr:nvGraphicFramePr>
        <xdr:cNvPr id="1296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39</xdr:row>
      <xdr:rowOff>38100</xdr:rowOff>
    </xdr:from>
    <xdr:to>
      <xdr:col>8</xdr:col>
      <xdr:colOff>552450</xdr:colOff>
      <xdr:row>57</xdr:row>
      <xdr:rowOff>28575</xdr:rowOff>
    </xdr:to>
    <xdr:graphicFrame macro="">
      <xdr:nvGraphicFramePr>
        <xdr:cNvPr id="1297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238125</xdr:colOff>
      <xdr:row>49</xdr:row>
      <xdr:rowOff>66675</xdr:rowOff>
    </xdr:from>
    <xdr:to>
      <xdr:col>21</xdr:col>
      <xdr:colOff>428625</xdr:colOff>
      <xdr:row>56</xdr:row>
      <xdr:rowOff>85725</xdr:rowOff>
    </xdr:to>
    <xdr:pic>
      <xdr:nvPicPr>
        <xdr:cNvPr id="1298" name="図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5925" y="9629775"/>
          <a:ext cx="12954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381000</xdr:colOff>
      <xdr:row>48</xdr:row>
      <xdr:rowOff>133350</xdr:rowOff>
    </xdr:from>
    <xdr:to>
      <xdr:col>18</xdr:col>
      <xdr:colOff>419100</xdr:colOff>
      <xdr:row>54</xdr:row>
      <xdr:rowOff>0</xdr:rowOff>
    </xdr:to>
    <xdr:pic>
      <xdr:nvPicPr>
        <xdr:cNvPr id="1299" name="図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9525000"/>
          <a:ext cx="7239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9525</xdr:colOff>
      <xdr:row>48</xdr:row>
      <xdr:rowOff>152400</xdr:rowOff>
    </xdr:from>
    <xdr:to>
      <xdr:col>22</xdr:col>
      <xdr:colOff>47625</xdr:colOff>
      <xdr:row>54</xdr:row>
      <xdr:rowOff>9525</xdr:rowOff>
    </xdr:to>
    <xdr:pic>
      <xdr:nvPicPr>
        <xdr:cNvPr id="1300" name="図 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82700" y="9544050"/>
          <a:ext cx="7334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190500</xdr:colOff>
      <xdr:row>43</xdr:row>
      <xdr:rowOff>52916</xdr:rowOff>
    </xdr:from>
    <xdr:to>
      <xdr:col>17</xdr:col>
      <xdr:colOff>582083</xdr:colOff>
      <xdr:row>48</xdr:row>
      <xdr:rowOff>84667</xdr:rowOff>
    </xdr:to>
    <xdr:cxnSp macro="">
      <xdr:nvCxnSpPr>
        <xdr:cNvPr id="3" name="直線コネクタ 2"/>
        <xdr:cNvCxnSpPr/>
      </xdr:nvCxnSpPr>
      <xdr:spPr>
        <a:xfrm>
          <a:off x="12403667" y="8646583"/>
          <a:ext cx="391583" cy="87841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368300</xdr:colOff>
      <xdr:row>43</xdr:row>
      <xdr:rowOff>21166</xdr:rowOff>
    </xdr:from>
    <xdr:to>
      <xdr:col>22</xdr:col>
      <xdr:colOff>105833</xdr:colOff>
      <xdr:row>48</xdr:row>
      <xdr:rowOff>150283</xdr:rowOff>
    </xdr:to>
    <xdr:cxnSp macro="">
      <xdr:nvCxnSpPr>
        <xdr:cNvPr id="13" name="直線コネクタ 12"/>
        <xdr:cNvCxnSpPr>
          <a:endCxn id="1300" idx="0"/>
        </xdr:cNvCxnSpPr>
      </xdr:nvCxnSpPr>
      <xdr:spPr>
        <a:xfrm flipH="1">
          <a:off x="14380633" y="8614833"/>
          <a:ext cx="425450" cy="975783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18</xdr:col>
      <xdr:colOff>219075</xdr:colOff>
      <xdr:row>24</xdr:row>
      <xdr:rowOff>133350</xdr:rowOff>
    </xdr:from>
    <xdr:to>
      <xdr:col>21</xdr:col>
      <xdr:colOff>514350</xdr:colOff>
      <xdr:row>31</xdr:row>
      <xdr:rowOff>104775</xdr:rowOff>
    </xdr:to>
    <xdr:pic>
      <xdr:nvPicPr>
        <xdr:cNvPr id="1303" name="図 15" descr="\\Hypnos\Profiles\yamada-rie\Desktop\マジャッキー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75" y="5095875"/>
          <a:ext cx="14001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152400</xdr:colOff>
      <xdr:row>6</xdr:row>
      <xdr:rowOff>219075</xdr:rowOff>
    </xdr:from>
    <xdr:to>
      <xdr:col>17</xdr:col>
      <xdr:colOff>400050</xdr:colOff>
      <xdr:row>7</xdr:row>
      <xdr:rowOff>152400</xdr:rowOff>
    </xdr:to>
    <xdr:pic>
      <xdr:nvPicPr>
        <xdr:cNvPr id="1304" name="図 16" descr="\\Hypnos\Profiles\yamada-rie\Desktop\flower_clover.pn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0" y="1228725"/>
          <a:ext cx="2476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190500</xdr:colOff>
      <xdr:row>8</xdr:row>
      <xdr:rowOff>114300</xdr:rowOff>
    </xdr:from>
    <xdr:to>
      <xdr:col>17</xdr:col>
      <xdr:colOff>428625</xdr:colOff>
      <xdr:row>10</xdr:row>
      <xdr:rowOff>0</xdr:rowOff>
    </xdr:to>
    <xdr:pic>
      <xdr:nvPicPr>
        <xdr:cNvPr id="1305" name="図 18" descr="\\Hypnos\Profiles\yamada-rie\Desktop\flower_clover.pn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0" y="1724025"/>
          <a:ext cx="238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314325</xdr:colOff>
      <xdr:row>12</xdr:row>
      <xdr:rowOff>171450</xdr:rowOff>
    </xdr:from>
    <xdr:to>
      <xdr:col>17</xdr:col>
      <xdr:colOff>561975</xdr:colOff>
      <xdr:row>14</xdr:row>
      <xdr:rowOff>57150</xdr:rowOff>
    </xdr:to>
    <xdr:pic>
      <xdr:nvPicPr>
        <xdr:cNvPr id="1306" name="図 19" descr="\\Hypnos\Profiles\yamada-rie\Desktop\flower_clover.pn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06325" y="2619375"/>
          <a:ext cx="2476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190500</xdr:colOff>
      <xdr:row>15</xdr:row>
      <xdr:rowOff>95250</xdr:rowOff>
    </xdr:from>
    <xdr:to>
      <xdr:col>17</xdr:col>
      <xdr:colOff>428625</xdr:colOff>
      <xdr:row>16</xdr:row>
      <xdr:rowOff>190500</xdr:rowOff>
    </xdr:to>
    <xdr:pic>
      <xdr:nvPicPr>
        <xdr:cNvPr id="1307" name="図 20" descr="\\Hypnos\Profiles\yamada-rie\Desktop\flower_clover.pn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0" y="3171825"/>
          <a:ext cx="238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209550</xdr:colOff>
      <xdr:row>18</xdr:row>
      <xdr:rowOff>76200</xdr:rowOff>
    </xdr:from>
    <xdr:to>
      <xdr:col>17</xdr:col>
      <xdr:colOff>457200</xdr:colOff>
      <xdr:row>19</xdr:row>
      <xdr:rowOff>171450</xdr:rowOff>
    </xdr:to>
    <xdr:pic>
      <xdr:nvPicPr>
        <xdr:cNvPr id="1308" name="図 21" descr="\\Hypnos\Profiles\yamada-rie\Desktop\flower_clover.pn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01550" y="3781425"/>
          <a:ext cx="2476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179917</xdr:colOff>
      <xdr:row>22</xdr:row>
      <xdr:rowOff>148167</xdr:rowOff>
    </xdr:from>
    <xdr:to>
      <xdr:col>17</xdr:col>
      <xdr:colOff>603250</xdr:colOff>
      <xdr:row>25</xdr:row>
      <xdr:rowOff>201083</xdr:rowOff>
    </xdr:to>
    <xdr:cxnSp macro="">
      <xdr:nvCxnSpPr>
        <xdr:cNvPr id="23" name="直線コネクタ 22"/>
        <xdr:cNvCxnSpPr/>
      </xdr:nvCxnSpPr>
      <xdr:spPr>
        <a:xfrm>
          <a:off x="12393084" y="4741334"/>
          <a:ext cx="423333" cy="687916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550334</xdr:colOff>
      <xdr:row>22</xdr:row>
      <xdr:rowOff>169333</xdr:rowOff>
    </xdr:from>
    <xdr:to>
      <xdr:col>22</xdr:col>
      <xdr:colOff>127002</xdr:colOff>
      <xdr:row>25</xdr:row>
      <xdr:rowOff>179916</xdr:rowOff>
    </xdr:to>
    <xdr:cxnSp macro="">
      <xdr:nvCxnSpPr>
        <xdr:cNvPr id="24" name="直線コネクタ 23"/>
        <xdr:cNvCxnSpPr/>
      </xdr:nvCxnSpPr>
      <xdr:spPr>
        <a:xfrm flipH="1">
          <a:off x="14562667" y="4762500"/>
          <a:ext cx="264585" cy="645583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8"/>
  <sheetViews>
    <sheetView showGridLines="0" tabSelected="1" view="pageBreakPreview" zoomScaleNormal="100" zoomScaleSheetLayoutView="100" workbookViewId="0">
      <selection activeCell="J21" sqref="J21"/>
    </sheetView>
  </sheetViews>
  <sheetFormatPr defaultRowHeight="13.5" x14ac:dyDescent="0.15"/>
  <cols>
    <col min="1" max="1" width="19.625" customWidth="1"/>
    <col min="2" max="2" width="15.125" customWidth="1"/>
    <col min="3" max="3" width="5.875" customWidth="1"/>
    <col min="4" max="4" width="8.5" hidden="1" customWidth="1"/>
    <col min="5" max="5" width="8.875" customWidth="1"/>
    <col min="15" max="15" width="9" customWidth="1"/>
    <col min="17" max="17" width="11.5" customWidth="1"/>
    <col min="20" max="20" width="5.5" customWidth="1"/>
    <col min="21" max="21" width="0" hidden="1" customWidth="1"/>
    <col min="23" max="23" width="2.5" customWidth="1"/>
  </cols>
  <sheetData>
    <row r="1" spans="1:23" ht="21" x14ac:dyDescent="0.15">
      <c r="A1" s="44" t="s">
        <v>29</v>
      </c>
      <c r="B1" s="39"/>
      <c r="C1" s="38"/>
    </row>
    <row r="2" spans="1:23" ht="3.75" customHeight="1" x14ac:dyDescent="0.15">
      <c r="A2" s="44"/>
      <c r="B2" s="39"/>
      <c r="C2" s="38"/>
    </row>
    <row r="3" spans="1:23" ht="18.75" x14ac:dyDescent="0.15">
      <c r="A3" s="79" t="s">
        <v>33</v>
      </c>
      <c r="B3" s="39"/>
      <c r="C3" s="38"/>
    </row>
    <row r="4" spans="1:23" ht="10.5" customHeight="1" thickBot="1" x14ac:dyDescent="0.2">
      <c r="A4" s="52"/>
    </row>
    <row r="5" spans="1:23" ht="18.75" thickTop="1" thickBot="1" x14ac:dyDescent="0.2">
      <c r="A5" s="77" t="s">
        <v>32</v>
      </c>
      <c r="Q5" s="80" t="s">
        <v>31</v>
      </c>
      <c r="R5" s="81"/>
      <c r="S5" s="76"/>
      <c r="T5" s="75" t="s">
        <v>30</v>
      </c>
    </row>
    <row r="6" spans="1:23" ht="6.75" customHeight="1" thickTop="1" thickBot="1" x14ac:dyDescent="0.2">
      <c r="A6" s="43"/>
    </row>
    <row r="7" spans="1:23" ht="30.75" customHeight="1" thickTop="1" thickBot="1" x14ac:dyDescent="0.2">
      <c r="A7" s="91" t="s">
        <v>0</v>
      </c>
      <c r="B7" s="92"/>
      <c r="C7" s="93"/>
      <c r="D7" s="21" t="s">
        <v>15</v>
      </c>
      <c r="E7" s="57" t="s">
        <v>39</v>
      </c>
      <c r="F7" s="57" t="s">
        <v>40</v>
      </c>
      <c r="G7" s="57" t="s">
        <v>41</v>
      </c>
      <c r="H7" s="57" t="s">
        <v>42</v>
      </c>
      <c r="I7" s="57" t="s">
        <v>43</v>
      </c>
      <c r="J7" s="57" t="s">
        <v>44</v>
      </c>
      <c r="K7" s="57" t="s">
        <v>45</v>
      </c>
      <c r="L7" s="57" t="s">
        <v>46</v>
      </c>
      <c r="M7" s="57" t="s">
        <v>47</v>
      </c>
      <c r="N7" s="57" t="s">
        <v>48</v>
      </c>
      <c r="O7" s="57" t="s">
        <v>49</v>
      </c>
      <c r="P7" s="58" t="s">
        <v>50</v>
      </c>
      <c r="Q7" s="22" t="s">
        <v>14</v>
      </c>
    </row>
    <row r="8" spans="1:23" ht="16.5" customHeight="1" thickTop="1" x14ac:dyDescent="0.15">
      <c r="A8" s="94" t="s">
        <v>1</v>
      </c>
      <c r="B8" s="1" t="s">
        <v>2</v>
      </c>
      <c r="C8" s="2" t="s">
        <v>3</v>
      </c>
      <c r="D8" s="53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1"/>
      <c r="Q8" s="55">
        <f t="shared" ref="Q8:Q28" si="0">SUM(E8:P8)</f>
        <v>0</v>
      </c>
      <c r="R8" s="82" t="s">
        <v>35</v>
      </c>
      <c r="S8" s="83"/>
      <c r="T8" s="83"/>
      <c r="U8" s="83"/>
      <c r="V8" s="83"/>
      <c r="W8" s="84"/>
    </row>
    <row r="9" spans="1:23" ht="16.5" customHeight="1" thickBot="1" x14ac:dyDescent="0.2">
      <c r="A9" s="95"/>
      <c r="B9" s="3" t="s">
        <v>4</v>
      </c>
      <c r="C9" s="4" t="s">
        <v>5</v>
      </c>
      <c r="D9" s="54"/>
      <c r="E9" s="62"/>
      <c r="F9" s="63"/>
      <c r="G9" s="63"/>
      <c r="H9" s="63"/>
      <c r="I9" s="63"/>
      <c r="J9" s="63"/>
      <c r="K9" s="63"/>
      <c r="L9" s="63"/>
      <c r="M9" s="63"/>
      <c r="N9" s="63"/>
      <c r="O9" s="63"/>
      <c r="P9" s="64"/>
      <c r="Q9" s="56">
        <f t="shared" si="0"/>
        <v>0</v>
      </c>
      <c r="R9" s="82"/>
      <c r="S9" s="83"/>
      <c r="T9" s="83"/>
      <c r="U9" s="83"/>
      <c r="V9" s="83"/>
      <c r="W9" s="84"/>
    </row>
    <row r="10" spans="1:23" ht="16.5" customHeight="1" thickTop="1" thickBot="1" x14ac:dyDescent="0.2">
      <c r="A10" s="96"/>
      <c r="B10" s="5" t="s">
        <v>28</v>
      </c>
      <c r="C10" s="6" t="s">
        <v>11</v>
      </c>
      <c r="D10" s="15">
        <v>0.48</v>
      </c>
      <c r="E10" s="50" t="str">
        <f>IF(E8="","",E8*$D$10)</f>
        <v/>
      </c>
      <c r="F10" s="50" t="str">
        <f>IF(F8="","",F8*$D$10)</f>
        <v/>
      </c>
      <c r="G10" s="50" t="str">
        <f t="shared" ref="G10:P10" si="1">IF(G8="","",G8*$D$10)</f>
        <v/>
      </c>
      <c r="H10" s="50" t="str">
        <f t="shared" si="1"/>
        <v/>
      </c>
      <c r="I10" s="50" t="str">
        <f t="shared" si="1"/>
        <v/>
      </c>
      <c r="J10" s="50" t="str">
        <f t="shared" si="1"/>
        <v/>
      </c>
      <c r="K10" s="50" t="str">
        <f t="shared" si="1"/>
        <v/>
      </c>
      <c r="L10" s="50" t="str">
        <f t="shared" si="1"/>
        <v/>
      </c>
      <c r="M10" s="50" t="str">
        <f t="shared" si="1"/>
        <v/>
      </c>
      <c r="N10" s="50" t="str">
        <f t="shared" si="1"/>
        <v/>
      </c>
      <c r="O10" s="50" t="str">
        <f t="shared" si="1"/>
        <v/>
      </c>
      <c r="P10" s="51" t="str">
        <f t="shared" si="1"/>
        <v/>
      </c>
      <c r="Q10" s="23">
        <f t="shared" si="0"/>
        <v>0</v>
      </c>
      <c r="R10" s="82"/>
      <c r="S10" s="83"/>
      <c r="T10" s="83"/>
      <c r="U10" s="83"/>
      <c r="V10" s="83"/>
      <c r="W10" s="84"/>
    </row>
    <row r="11" spans="1:23" ht="16.5" customHeight="1" thickTop="1" x14ac:dyDescent="0.15">
      <c r="A11" s="107" t="s">
        <v>24</v>
      </c>
      <c r="B11" s="7" t="s">
        <v>2</v>
      </c>
      <c r="C11" s="2" t="s">
        <v>6</v>
      </c>
      <c r="D11" s="53"/>
      <c r="E11" s="66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8"/>
      <c r="Q11" s="65">
        <f>SUM(E11:P11)</f>
        <v>0</v>
      </c>
      <c r="R11" s="85" t="s">
        <v>38</v>
      </c>
      <c r="S11" s="86"/>
      <c r="T11" s="86"/>
      <c r="U11" s="86"/>
      <c r="V11" s="86"/>
      <c r="W11" s="87"/>
    </row>
    <row r="12" spans="1:23" ht="16.5" customHeight="1" thickBot="1" x14ac:dyDescent="0.2">
      <c r="A12" s="108"/>
      <c r="B12" s="8" t="s">
        <v>4</v>
      </c>
      <c r="C12" s="4" t="s">
        <v>5</v>
      </c>
      <c r="D12" s="54"/>
      <c r="E12" s="62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4"/>
      <c r="Q12" s="56">
        <f>SUM(E12:P12)</f>
        <v>0</v>
      </c>
      <c r="R12" s="85"/>
      <c r="S12" s="86"/>
      <c r="T12" s="86"/>
      <c r="U12" s="86"/>
      <c r="V12" s="86"/>
      <c r="W12" s="87"/>
    </row>
    <row r="13" spans="1:23" ht="16.5" customHeight="1" thickTop="1" thickBot="1" x14ac:dyDescent="0.2">
      <c r="A13" s="109"/>
      <c r="B13" s="5" t="s">
        <v>28</v>
      </c>
      <c r="C13" s="6" t="s">
        <v>11</v>
      </c>
      <c r="D13" s="15">
        <v>2.23</v>
      </c>
      <c r="E13" s="20" t="str">
        <f>IF(E11="","",E11*$D$13)</f>
        <v/>
      </c>
      <c r="F13" s="20" t="str">
        <f t="shared" ref="F13:P13" si="2">IF(F11="","",F11*$D$13)</f>
        <v/>
      </c>
      <c r="G13" s="20" t="str">
        <f t="shared" si="2"/>
        <v/>
      </c>
      <c r="H13" s="20" t="str">
        <f t="shared" si="2"/>
        <v/>
      </c>
      <c r="I13" s="20" t="str">
        <f t="shared" si="2"/>
        <v/>
      </c>
      <c r="J13" s="20" t="str">
        <f t="shared" si="2"/>
        <v/>
      </c>
      <c r="K13" s="20" t="str">
        <f t="shared" si="2"/>
        <v/>
      </c>
      <c r="L13" s="20" t="str">
        <f t="shared" si="2"/>
        <v/>
      </c>
      <c r="M13" s="20" t="str">
        <f t="shared" si="2"/>
        <v/>
      </c>
      <c r="N13" s="20" t="str">
        <f t="shared" si="2"/>
        <v/>
      </c>
      <c r="O13" s="20" t="str">
        <f t="shared" si="2"/>
        <v/>
      </c>
      <c r="P13" s="20" t="str">
        <f t="shared" si="2"/>
        <v/>
      </c>
      <c r="Q13" s="24">
        <f>SUM(E13:P13)</f>
        <v>0</v>
      </c>
      <c r="R13" s="85"/>
      <c r="S13" s="86"/>
      <c r="T13" s="86"/>
      <c r="U13" s="86"/>
      <c r="V13" s="86"/>
      <c r="W13" s="87"/>
    </row>
    <row r="14" spans="1:23" ht="16.5" customHeight="1" thickTop="1" x14ac:dyDescent="0.15">
      <c r="A14" s="97" t="s">
        <v>23</v>
      </c>
      <c r="B14" s="7" t="s">
        <v>2</v>
      </c>
      <c r="C14" s="2" t="s">
        <v>6</v>
      </c>
      <c r="D14" s="53"/>
      <c r="E14" s="66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8"/>
      <c r="Q14" s="65">
        <f t="shared" si="0"/>
        <v>0</v>
      </c>
      <c r="R14" s="82" t="s">
        <v>36</v>
      </c>
      <c r="S14" s="83"/>
      <c r="T14" s="83"/>
      <c r="U14" s="83"/>
      <c r="V14" s="83"/>
      <c r="W14" s="84"/>
    </row>
    <row r="15" spans="1:23" ht="16.5" customHeight="1" thickBot="1" x14ac:dyDescent="0.2">
      <c r="A15" s="98"/>
      <c r="B15" s="8" t="s">
        <v>4</v>
      </c>
      <c r="C15" s="4" t="s">
        <v>5</v>
      </c>
      <c r="D15" s="54"/>
      <c r="E15" s="62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4"/>
      <c r="Q15" s="56">
        <f t="shared" si="0"/>
        <v>0</v>
      </c>
      <c r="R15" s="82"/>
      <c r="S15" s="83"/>
      <c r="T15" s="83"/>
      <c r="U15" s="83"/>
      <c r="V15" s="83"/>
      <c r="W15" s="84"/>
    </row>
    <row r="16" spans="1:23" ht="16.5" customHeight="1" thickTop="1" thickBot="1" x14ac:dyDescent="0.2">
      <c r="A16" s="99"/>
      <c r="B16" s="5" t="s">
        <v>28</v>
      </c>
      <c r="C16" s="6" t="s">
        <v>11</v>
      </c>
      <c r="D16" s="15">
        <v>6</v>
      </c>
      <c r="E16" s="20" t="str">
        <f>IF(E14="","",E14*$D$16)</f>
        <v/>
      </c>
      <c r="F16" s="20" t="str">
        <f t="shared" ref="F16:P16" si="3">IF(F14="","",F14*$D$16)</f>
        <v/>
      </c>
      <c r="G16" s="20" t="str">
        <f t="shared" si="3"/>
        <v/>
      </c>
      <c r="H16" s="20" t="str">
        <f t="shared" si="3"/>
        <v/>
      </c>
      <c r="I16" s="20" t="str">
        <f t="shared" si="3"/>
        <v/>
      </c>
      <c r="J16" s="20" t="str">
        <f t="shared" si="3"/>
        <v/>
      </c>
      <c r="K16" s="20" t="str">
        <f t="shared" si="3"/>
        <v/>
      </c>
      <c r="L16" s="20" t="str">
        <f t="shared" si="3"/>
        <v/>
      </c>
      <c r="M16" s="20" t="str">
        <f t="shared" si="3"/>
        <v/>
      </c>
      <c r="N16" s="20" t="str">
        <f t="shared" si="3"/>
        <v/>
      </c>
      <c r="O16" s="20" t="str">
        <f t="shared" si="3"/>
        <v/>
      </c>
      <c r="P16" s="69" t="str">
        <f t="shared" si="3"/>
        <v/>
      </c>
      <c r="Q16" s="24">
        <f t="shared" si="0"/>
        <v>0</v>
      </c>
      <c r="R16" s="82"/>
      <c r="S16" s="83"/>
      <c r="T16" s="83"/>
      <c r="U16" s="83"/>
      <c r="V16" s="83"/>
      <c r="W16" s="84"/>
    </row>
    <row r="17" spans="1:23" ht="16.5" customHeight="1" thickTop="1" x14ac:dyDescent="0.15">
      <c r="A17" s="100" t="s">
        <v>7</v>
      </c>
      <c r="B17" s="7" t="s">
        <v>8</v>
      </c>
      <c r="C17" s="2" t="s">
        <v>12</v>
      </c>
      <c r="D17" s="53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1"/>
      <c r="Q17" s="55">
        <f t="shared" si="0"/>
        <v>0</v>
      </c>
      <c r="R17" s="82" t="s">
        <v>37</v>
      </c>
      <c r="S17" s="83"/>
      <c r="T17" s="83"/>
      <c r="U17" s="83"/>
      <c r="V17" s="83"/>
      <c r="W17" s="84"/>
    </row>
    <row r="18" spans="1:23" ht="16.5" customHeight="1" thickBot="1" x14ac:dyDescent="0.2">
      <c r="A18" s="101"/>
      <c r="B18" s="8" t="s">
        <v>4</v>
      </c>
      <c r="C18" s="4" t="s">
        <v>5</v>
      </c>
      <c r="D18" s="54"/>
      <c r="E18" s="62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4"/>
      <c r="Q18" s="56">
        <f t="shared" si="0"/>
        <v>0</v>
      </c>
      <c r="R18" s="82"/>
      <c r="S18" s="83"/>
      <c r="T18" s="83"/>
      <c r="U18" s="83"/>
      <c r="V18" s="83"/>
      <c r="W18" s="84"/>
    </row>
    <row r="19" spans="1:23" ht="16.5" customHeight="1" thickTop="1" thickBot="1" x14ac:dyDescent="0.2">
      <c r="A19" s="102"/>
      <c r="B19" s="5" t="s">
        <v>28</v>
      </c>
      <c r="C19" s="6" t="s">
        <v>11</v>
      </c>
      <c r="D19" s="15">
        <v>0.36</v>
      </c>
      <c r="E19" s="20" t="str">
        <f>IF(E17="","",E17*$D$19)</f>
        <v/>
      </c>
      <c r="F19" s="20" t="str">
        <f t="shared" ref="F19:P19" si="4">IF(F17="","",F17*$D$19)</f>
        <v/>
      </c>
      <c r="G19" s="20" t="str">
        <f t="shared" si="4"/>
        <v/>
      </c>
      <c r="H19" s="20" t="str">
        <f t="shared" si="4"/>
        <v/>
      </c>
      <c r="I19" s="20" t="str">
        <f t="shared" si="4"/>
        <v/>
      </c>
      <c r="J19" s="20" t="str">
        <f t="shared" si="4"/>
        <v/>
      </c>
      <c r="K19" s="20" t="str">
        <f t="shared" si="4"/>
        <v/>
      </c>
      <c r="L19" s="20" t="str">
        <f t="shared" si="4"/>
        <v/>
      </c>
      <c r="M19" s="20" t="str">
        <f t="shared" si="4"/>
        <v/>
      </c>
      <c r="N19" s="20" t="str">
        <f t="shared" si="4"/>
        <v/>
      </c>
      <c r="O19" s="20" t="str">
        <f t="shared" si="4"/>
        <v/>
      </c>
      <c r="P19" s="69" t="str">
        <f t="shared" si="4"/>
        <v/>
      </c>
      <c r="Q19" s="24">
        <f t="shared" si="0"/>
        <v>0</v>
      </c>
      <c r="R19" s="82"/>
      <c r="S19" s="83"/>
      <c r="T19" s="83"/>
      <c r="U19" s="83"/>
      <c r="V19" s="83"/>
      <c r="W19" s="84"/>
    </row>
    <row r="20" spans="1:23" ht="16.5" customHeight="1" thickTop="1" x14ac:dyDescent="0.15">
      <c r="A20" s="124" t="s">
        <v>18</v>
      </c>
      <c r="B20" s="7" t="s">
        <v>8</v>
      </c>
      <c r="C20" s="2" t="s">
        <v>9</v>
      </c>
      <c r="D20" s="53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1"/>
      <c r="Q20" s="55">
        <f t="shared" si="0"/>
        <v>0</v>
      </c>
      <c r="R20" s="82" t="s">
        <v>34</v>
      </c>
      <c r="S20" s="83"/>
      <c r="T20" s="83"/>
      <c r="U20" s="83"/>
      <c r="V20" s="83"/>
      <c r="W20" s="84"/>
    </row>
    <row r="21" spans="1:23" ht="16.5" customHeight="1" thickBot="1" x14ac:dyDescent="0.2">
      <c r="A21" s="125"/>
      <c r="B21" s="8" t="s">
        <v>4</v>
      </c>
      <c r="C21" s="4" t="s">
        <v>5</v>
      </c>
      <c r="D21" s="54"/>
      <c r="E21" s="62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4"/>
      <c r="Q21" s="56">
        <f>SUM(E21:P21)</f>
        <v>0</v>
      </c>
      <c r="R21" s="82"/>
      <c r="S21" s="83"/>
      <c r="T21" s="83"/>
      <c r="U21" s="83"/>
      <c r="V21" s="83"/>
      <c r="W21" s="84"/>
    </row>
    <row r="22" spans="1:23" ht="16.5" customHeight="1" thickTop="1" thickBot="1" x14ac:dyDescent="0.2">
      <c r="A22" s="126"/>
      <c r="B22" s="5" t="s">
        <v>28</v>
      </c>
      <c r="C22" s="6" t="s">
        <v>11</v>
      </c>
      <c r="D22" s="15">
        <v>2.3199999999999998</v>
      </c>
      <c r="E22" s="20" t="str">
        <f>IF(E20="","",E20*$D$22)</f>
        <v/>
      </c>
      <c r="F22" s="20" t="str">
        <f t="shared" ref="F22:P22" si="5">IF(F20="","",F20*$D$22)</f>
        <v/>
      </c>
      <c r="G22" s="20" t="str">
        <f t="shared" si="5"/>
        <v/>
      </c>
      <c r="H22" s="20" t="str">
        <f t="shared" si="5"/>
        <v/>
      </c>
      <c r="I22" s="20" t="str">
        <f t="shared" si="5"/>
        <v/>
      </c>
      <c r="J22" s="20" t="str">
        <f t="shared" si="5"/>
        <v/>
      </c>
      <c r="K22" s="20" t="str">
        <f t="shared" si="5"/>
        <v/>
      </c>
      <c r="L22" s="20" t="str">
        <f t="shared" si="5"/>
        <v/>
      </c>
      <c r="M22" s="20" t="str">
        <f t="shared" si="5"/>
        <v/>
      </c>
      <c r="N22" s="20" t="str">
        <f t="shared" si="5"/>
        <v/>
      </c>
      <c r="O22" s="20" t="str">
        <f t="shared" si="5"/>
        <v/>
      </c>
      <c r="P22" s="69" t="str">
        <f t="shared" si="5"/>
        <v/>
      </c>
      <c r="Q22" s="24">
        <f>SUM(E22:P22)</f>
        <v>0</v>
      </c>
      <c r="R22" s="82"/>
      <c r="S22" s="83"/>
      <c r="T22" s="83"/>
      <c r="U22" s="83"/>
      <c r="V22" s="83"/>
      <c r="W22" s="84"/>
    </row>
    <row r="23" spans="1:23" ht="16.5" customHeight="1" thickTop="1" x14ac:dyDescent="0.15">
      <c r="A23" s="117" t="s">
        <v>17</v>
      </c>
      <c r="B23" s="18" t="s">
        <v>2</v>
      </c>
      <c r="C23" s="2" t="s">
        <v>9</v>
      </c>
      <c r="D23" s="70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1"/>
      <c r="Q23" s="72">
        <f>SUM(E23:P23)</f>
        <v>0</v>
      </c>
      <c r="R23" s="82" t="s">
        <v>52</v>
      </c>
      <c r="S23" s="83"/>
      <c r="T23" s="83"/>
      <c r="U23" s="83"/>
      <c r="V23" s="83"/>
    </row>
    <row r="24" spans="1:23" ht="16.5" customHeight="1" thickBot="1" x14ac:dyDescent="0.2">
      <c r="A24" s="118"/>
      <c r="B24" s="19" t="s">
        <v>4</v>
      </c>
      <c r="C24" s="4" t="s">
        <v>5</v>
      </c>
      <c r="D24" s="71"/>
      <c r="E24" s="62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4"/>
      <c r="Q24" s="56">
        <f>SUM(E24:P24)</f>
        <v>0</v>
      </c>
      <c r="R24" s="82"/>
      <c r="S24" s="83"/>
      <c r="T24" s="83"/>
      <c r="U24" s="83"/>
      <c r="V24" s="83"/>
    </row>
    <row r="25" spans="1:23" ht="16.5" customHeight="1" thickTop="1" thickBot="1" x14ac:dyDescent="0.2">
      <c r="A25" s="119"/>
      <c r="B25" s="5" t="s">
        <v>28</v>
      </c>
      <c r="C25" s="16" t="s">
        <v>16</v>
      </c>
      <c r="D25" s="17">
        <v>2.58</v>
      </c>
      <c r="E25" s="20" t="str">
        <f>IF(E23="","",E23*$D$25)</f>
        <v/>
      </c>
      <c r="F25" s="20" t="str">
        <f t="shared" ref="F25:P25" si="6">IF(F23="","",F23*$D$25)</f>
        <v/>
      </c>
      <c r="G25" s="20" t="str">
        <f t="shared" si="6"/>
        <v/>
      </c>
      <c r="H25" s="20" t="str">
        <f t="shared" si="6"/>
        <v/>
      </c>
      <c r="I25" s="20" t="str">
        <f t="shared" si="6"/>
        <v/>
      </c>
      <c r="J25" s="20" t="str">
        <f t="shared" si="6"/>
        <v/>
      </c>
      <c r="K25" s="20" t="str">
        <f t="shared" si="6"/>
        <v/>
      </c>
      <c r="L25" s="20" t="str">
        <f t="shared" si="6"/>
        <v/>
      </c>
      <c r="M25" s="20" t="str">
        <f t="shared" si="6"/>
        <v/>
      </c>
      <c r="N25" s="20" t="str">
        <f t="shared" si="6"/>
        <v/>
      </c>
      <c r="O25" s="20" t="str">
        <f t="shared" si="6"/>
        <v/>
      </c>
      <c r="P25" s="69" t="str">
        <f t="shared" si="6"/>
        <v/>
      </c>
      <c r="Q25" s="24">
        <f>SUM(E25:P25)</f>
        <v>0</v>
      </c>
      <c r="R25" s="82"/>
      <c r="S25" s="83"/>
      <c r="T25" s="83"/>
      <c r="U25" s="83"/>
      <c r="V25" s="83"/>
    </row>
    <row r="26" spans="1:23" ht="16.5" customHeight="1" thickTop="1" x14ac:dyDescent="0.15">
      <c r="A26" s="114" t="s">
        <v>10</v>
      </c>
      <c r="B26" s="7" t="s">
        <v>2</v>
      </c>
      <c r="C26" s="2" t="s">
        <v>9</v>
      </c>
      <c r="D26" s="53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1"/>
      <c r="Q26" s="55">
        <f t="shared" si="0"/>
        <v>0</v>
      </c>
    </row>
    <row r="27" spans="1:23" ht="16.5" customHeight="1" thickBot="1" x14ac:dyDescent="0.2">
      <c r="A27" s="115"/>
      <c r="B27" s="8" t="s">
        <v>4</v>
      </c>
      <c r="C27" s="4" t="s">
        <v>5</v>
      </c>
      <c r="D27" s="54"/>
      <c r="E27" s="62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4"/>
      <c r="Q27" s="56">
        <f t="shared" si="0"/>
        <v>0</v>
      </c>
    </row>
    <row r="28" spans="1:23" ht="16.5" customHeight="1" thickTop="1" thickBot="1" x14ac:dyDescent="0.2">
      <c r="A28" s="116"/>
      <c r="B28" s="9" t="s">
        <v>28</v>
      </c>
      <c r="C28" s="10" t="s">
        <v>11</v>
      </c>
      <c r="D28" s="14">
        <v>2.4900000000000002</v>
      </c>
      <c r="E28" s="73" t="str">
        <f>IF(E26="","",E26*$D$28)</f>
        <v/>
      </c>
      <c r="F28" s="73" t="str">
        <f t="shared" ref="F28:P28" si="7">IF(F26="","",F26*$D$28)</f>
        <v/>
      </c>
      <c r="G28" s="73" t="str">
        <f t="shared" si="7"/>
        <v/>
      </c>
      <c r="H28" s="73" t="str">
        <f t="shared" si="7"/>
        <v/>
      </c>
      <c r="I28" s="73" t="str">
        <f t="shared" si="7"/>
        <v/>
      </c>
      <c r="J28" s="73" t="str">
        <f t="shared" si="7"/>
        <v/>
      </c>
      <c r="K28" s="73" t="str">
        <f t="shared" si="7"/>
        <v/>
      </c>
      <c r="L28" s="73" t="str">
        <f t="shared" si="7"/>
        <v/>
      </c>
      <c r="M28" s="73" t="str">
        <f t="shared" si="7"/>
        <v/>
      </c>
      <c r="N28" s="73" t="str">
        <f t="shared" si="7"/>
        <v/>
      </c>
      <c r="O28" s="73" t="str">
        <f t="shared" si="7"/>
        <v/>
      </c>
      <c r="P28" s="74" t="str">
        <f t="shared" si="7"/>
        <v/>
      </c>
      <c r="Q28" s="25">
        <f t="shared" si="0"/>
        <v>0</v>
      </c>
    </row>
    <row r="29" spans="1:23" ht="16.5" customHeight="1" thickTop="1" x14ac:dyDescent="0.15">
      <c r="A29" s="110" t="s">
        <v>26</v>
      </c>
      <c r="B29" s="111"/>
      <c r="C29" s="103" t="s">
        <v>5</v>
      </c>
      <c r="D29" s="11"/>
      <c r="E29" s="35">
        <f>SUM(E9,E15,E18,E21,E24,E27)</f>
        <v>0</v>
      </c>
      <c r="F29" s="35">
        <f t="shared" ref="F29:P29" si="8">SUM(F9,F15,F18,F21,F24,F27)</f>
        <v>0</v>
      </c>
      <c r="G29" s="35">
        <f t="shared" si="8"/>
        <v>0</v>
      </c>
      <c r="H29" s="35">
        <f t="shared" si="8"/>
        <v>0</v>
      </c>
      <c r="I29" s="35">
        <f t="shared" si="8"/>
        <v>0</v>
      </c>
      <c r="J29" s="35">
        <f t="shared" si="8"/>
        <v>0</v>
      </c>
      <c r="K29" s="35">
        <f t="shared" si="8"/>
        <v>0</v>
      </c>
      <c r="L29" s="35">
        <f t="shared" si="8"/>
        <v>0</v>
      </c>
      <c r="M29" s="35">
        <f t="shared" si="8"/>
        <v>0</v>
      </c>
      <c r="N29" s="35">
        <f t="shared" si="8"/>
        <v>0</v>
      </c>
      <c r="O29" s="35">
        <f t="shared" si="8"/>
        <v>0</v>
      </c>
      <c r="P29" s="36">
        <f t="shared" si="8"/>
        <v>0</v>
      </c>
      <c r="Q29" s="30" t="s">
        <v>19</v>
      </c>
    </row>
    <row r="30" spans="1:23" ht="16.5" customHeight="1" x14ac:dyDescent="0.15">
      <c r="A30" s="112" t="s">
        <v>27</v>
      </c>
      <c r="B30" s="113"/>
      <c r="C30" s="104"/>
      <c r="D30" s="12"/>
      <c r="E30" s="32"/>
      <c r="F30" s="33">
        <f>F29-E29</f>
        <v>0</v>
      </c>
      <c r="G30" s="33">
        <f t="shared" ref="G30:P30" si="9">G29-F29</f>
        <v>0</v>
      </c>
      <c r="H30" s="33">
        <f t="shared" si="9"/>
        <v>0</v>
      </c>
      <c r="I30" s="33">
        <f t="shared" si="9"/>
        <v>0</v>
      </c>
      <c r="J30" s="33">
        <f t="shared" si="9"/>
        <v>0</v>
      </c>
      <c r="K30" s="33">
        <f t="shared" si="9"/>
        <v>0</v>
      </c>
      <c r="L30" s="33">
        <f t="shared" si="9"/>
        <v>0</v>
      </c>
      <c r="M30" s="33">
        <f t="shared" si="9"/>
        <v>0</v>
      </c>
      <c r="N30" s="33">
        <f t="shared" si="9"/>
        <v>0</v>
      </c>
      <c r="O30" s="33">
        <f t="shared" si="9"/>
        <v>0</v>
      </c>
      <c r="P30" s="34">
        <f t="shared" si="9"/>
        <v>0</v>
      </c>
      <c r="Q30" s="37">
        <f>SUM(E29:P29)</f>
        <v>0</v>
      </c>
    </row>
    <row r="31" spans="1:23" ht="16.5" customHeight="1" x14ac:dyDescent="0.15">
      <c r="A31" s="120" t="s">
        <v>28</v>
      </c>
      <c r="B31" s="121"/>
      <c r="C31" s="105" t="s">
        <v>13</v>
      </c>
      <c r="D31" s="13"/>
      <c r="E31" s="40">
        <f>SUM(E10,E16,E19,E22,E25,E28)</f>
        <v>0</v>
      </c>
      <c r="F31" s="40">
        <f t="shared" ref="F31:P31" si="10">SUM(F10,F16,F19,F22,F25,F28)</f>
        <v>0</v>
      </c>
      <c r="G31" s="40">
        <f t="shared" si="10"/>
        <v>0</v>
      </c>
      <c r="H31" s="40">
        <f t="shared" si="10"/>
        <v>0</v>
      </c>
      <c r="I31" s="40">
        <f t="shared" si="10"/>
        <v>0</v>
      </c>
      <c r="J31" s="40">
        <f t="shared" si="10"/>
        <v>0</v>
      </c>
      <c r="K31" s="40">
        <f t="shared" si="10"/>
        <v>0</v>
      </c>
      <c r="L31" s="40">
        <f t="shared" si="10"/>
        <v>0</v>
      </c>
      <c r="M31" s="40">
        <f t="shared" si="10"/>
        <v>0</v>
      </c>
      <c r="N31" s="40">
        <f t="shared" si="10"/>
        <v>0</v>
      </c>
      <c r="O31" s="40">
        <f t="shared" si="10"/>
        <v>0</v>
      </c>
      <c r="P31" s="41">
        <f t="shared" si="10"/>
        <v>0</v>
      </c>
      <c r="Q31" s="31" t="s">
        <v>19</v>
      </c>
    </row>
    <row r="32" spans="1:23" ht="16.5" customHeight="1" thickBot="1" x14ac:dyDescent="0.2">
      <c r="A32" s="122" t="s">
        <v>22</v>
      </c>
      <c r="B32" s="123"/>
      <c r="C32" s="106"/>
      <c r="D32" s="26"/>
      <c r="E32" s="27"/>
      <c r="F32" s="28" t="e">
        <f>F31/E31-1</f>
        <v>#DIV/0!</v>
      </c>
      <c r="G32" s="28" t="e">
        <f>G31/F31-1</f>
        <v>#DIV/0!</v>
      </c>
      <c r="H32" s="28" t="e">
        <f>H31/G31-1</f>
        <v>#DIV/0!</v>
      </c>
      <c r="I32" s="28" t="e">
        <f t="shared" ref="I32:P32" si="11">I31/H31-1</f>
        <v>#DIV/0!</v>
      </c>
      <c r="J32" s="28" t="e">
        <f t="shared" si="11"/>
        <v>#DIV/0!</v>
      </c>
      <c r="K32" s="28" t="e">
        <f t="shared" si="11"/>
        <v>#DIV/0!</v>
      </c>
      <c r="L32" s="28" t="e">
        <f t="shared" si="11"/>
        <v>#DIV/0!</v>
      </c>
      <c r="M32" s="28" t="e">
        <f t="shared" si="11"/>
        <v>#DIV/0!</v>
      </c>
      <c r="N32" s="28" t="e">
        <f t="shared" si="11"/>
        <v>#DIV/0!</v>
      </c>
      <c r="O32" s="28" t="e">
        <f t="shared" si="11"/>
        <v>#DIV/0!</v>
      </c>
      <c r="P32" s="29" t="e">
        <f t="shared" si="11"/>
        <v>#DIV/0!</v>
      </c>
      <c r="Q32" s="42">
        <f>SUM(E31:P31)</f>
        <v>0</v>
      </c>
    </row>
    <row r="33" spans="1:22" ht="6.75" customHeight="1" thickTop="1" x14ac:dyDescent="0.15">
      <c r="A33" s="49"/>
      <c r="B33" s="49"/>
      <c r="C33" s="46"/>
      <c r="D33" s="46"/>
      <c r="E33" s="47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5"/>
    </row>
    <row r="34" spans="1:22" x14ac:dyDescent="0.15">
      <c r="A34" t="s">
        <v>20</v>
      </c>
    </row>
    <row r="35" spans="1:22" x14ac:dyDescent="0.15">
      <c r="A35" t="s">
        <v>25</v>
      </c>
    </row>
    <row r="36" spans="1:22" ht="18" customHeight="1" x14ac:dyDescent="0.15"/>
    <row r="37" spans="1:22" ht="19.5" customHeight="1" x14ac:dyDescent="0.15">
      <c r="R37" s="88" t="s">
        <v>51</v>
      </c>
      <c r="S37" s="89"/>
      <c r="T37" s="89"/>
      <c r="U37" s="90"/>
      <c r="V37" s="90"/>
    </row>
    <row r="38" spans="1:22" ht="17.25" x14ac:dyDescent="0.15">
      <c r="A38" s="78" t="s">
        <v>21</v>
      </c>
      <c r="R38" s="89"/>
      <c r="S38" s="89"/>
      <c r="T38" s="89"/>
      <c r="U38" s="90"/>
      <c r="V38" s="90"/>
    </row>
    <row r="39" spans="1:22" ht="6.75" customHeight="1" x14ac:dyDescent="0.15">
      <c r="R39" s="89"/>
      <c r="S39" s="89"/>
      <c r="T39" s="89"/>
      <c r="U39" s="90"/>
      <c r="V39" s="90"/>
    </row>
    <row r="40" spans="1:22" x14ac:dyDescent="0.15">
      <c r="R40" s="89"/>
      <c r="S40" s="89"/>
      <c r="T40" s="89"/>
      <c r="U40" s="90"/>
      <c r="V40" s="90"/>
    </row>
    <row r="41" spans="1:22" x14ac:dyDescent="0.15">
      <c r="R41" s="89"/>
      <c r="S41" s="89"/>
      <c r="T41" s="89"/>
      <c r="U41" s="90"/>
      <c r="V41" s="90"/>
    </row>
    <row r="42" spans="1:22" x14ac:dyDescent="0.15">
      <c r="R42" s="89"/>
      <c r="S42" s="89"/>
      <c r="T42" s="89"/>
      <c r="U42" s="90"/>
      <c r="V42" s="90"/>
    </row>
    <row r="43" spans="1:22" x14ac:dyDescent="0.15">
      <c r="R43" s="89"/>
      <c r="S43" s="89"/>
      <c r="T43" s="89"/>
      <c r="U43" s="90"/>
      <c r="V43" s="90"/>
    </row>
    <row r="44" spans="1:22" x14ac:dyDescent="0.15">
      <c r="R44" s="89"/>
      <c r="S44" s="89"/>
      <c r="T44" s="89"/>
      <c r="U44" s="90"/>
      <c r="V44" s="90"/>
    </row>
    <row r="45" spans="1:22" x14ac:dyDescent="0.15">
      <c r="R45" s="89"/>
      <c r="S45" s="89"/>
      <c r="T45" s="89"/>
      <c r="U45" s="90"/>
      <c r="V45" s="90"/>
    </row>
    <row r="46" spans="1:22" x14ac:dyDescent="0.15">
      <c r="R46" s="89"/>
      <c r="S46" s="89"/>
      <c r="T46" s="89"/>
      <c r="U46" s="90"/>
      <c r="V46" s="90"/>
    </row>
    <row r="47" spans="1:22" x14ac:dyDescent="0.15">
      <c r="R47" s="89"/>
      <c r="S47" s="89"/>
      <c r="T47" s="89"/>
      <c r="U47" s="90"/>
      <c r="V47" s="90"/>
    </row>
    <row r="48" spans="1:22" x14ac:dyDescent="0.15">
      <c r="R48" s="89"/>
      <c r="S48" s="89"/>
      <c r="T48" s="89"/>
      <c r="U48" s="90"/>
      <c r="V48" s="90"/>
    </row>
    <row r="58" ht="8.25" customHeight="1" x14ac:dyDescent="0.15"/>
  </sheetData>
  <mergeCells count="22">
    <mergeCell ref="R37:V48"/>
    <mergeCell ref="A7:C7"/>
    <mergeCell ref="A8:A10"/>
    <mergeCell ref="A14:A16"/>
    <mergeCell ref="A17:A19"/>
    <mergeCell ref="C29:C30"/>
    <mergeCell ref="C31:C32"/>
    <mergeCell ref="A11:A13"/>
    <mergeCell ref="A29:B29"/>
    <mergeCell ref="A30:B30"/>
    <mergeCell ref="A26:A28"/>
    <mergeCell ref="A23:A25"/>
    <mergeCell ref="A31:B31"/>
    <mergeCell ref="A32:B32"/>
    <mergeCell ref="A20:A22"/>
    <mergeCell ref="Q5:R5"/>
    <mergeCell ref="R20:W22"/>
    <mergeCell ref="R23:V25"/>
    <mergeCell ref="R11:W13"/>
    <mergeCell ref="R8:W10"/>
    <mergeCell ref="R14:W16"/>
    <mergeCell ref="R17:W19"/>
  </mergeCells>
  <phoneticPr fontId="2"/>
  <dataValidations count="1">
    <dataValidation imeMode="off" allowBlank="1" showInputMessage="1" showErrorMessage="1" sqref="D22:D25 D16 D28 D10 D13"/>
  </dataValidations>
  <pageMargins left="0.87" right="0.23" top="0.32" bottom="0.21" header="0.2" footer="0.2"/>
  <pageSetup paperSize="9" scale="70" orientation="landscape" verticalDpi="300" r:id="rId1"/>
  <headerFooter alignWithMargins="0"/>
  <rowBreaks count="1" manualBreakCount="1">
    <brk id="36" max="22" man="1"/>
  </rowBreaks>
  <drawing r:id="rId2"/>
</worksheet>
</file>