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R6荒尾市統計書\原稿\"/>
    </mc:Choice>
  </mc:AlternateContent>
  <bookViews>
    <workbookView xWindow="0" yWindow="0" windowWidth="28800" windowHeight="12240"/>
  </bookViews>
  <sheets>
    <sheet name="第12章" sheetId="19" r:id="rId1"/>
    <sheet name="(1).(2)　" sheetId="41" r:id="rId2"/>
    <sheet name="(3).(4).(5)" sheetId="44" r:id="rId3"/>
    <sheet name="(6)" sheetId="60" r:id="rId4"/>
    <sheet name="(7).(8)" sheetId="45" r:id="rId5"/>
    <sheet name="(9)" sheetId="47" r:id="rId6"/>
    <sheet name="(10)" sheetId="49" r:id="rId7"/>
    <sheet name="(11)" sheetId="50" r:id="rId8"/>
    <sheet name="（12)" sheetId="51" r:id="rId9"/>
    <sheet name="(13)（14）" sheetId="56" r:id="rId10"/>
    <sheet name="(15).(16)" sheetId="59" r:id="rId11"/>
  </sheets>
  <definedNames>
    <definedName name="_Tag1" localSheetId="8">#REF!</definedName>
    <definedName name="_Tag1" localSheetId="9">#REF!</definedName>
    <definedName name="_Tag1" localSheetId="10">#REF!</definedName>
    <definedName name="_Tag1" localSheetId="3">#REF!</definedName>
    <definedName name="_Tag1">#REF!</definedName>
    <definedName name="_Top2" localSheetId="3">#REF!</definedName>
    <definedName name="_Top2">#REF!</definedName>
    <definedName name="DATA" localSheetId="3">#REF!</definedName>
    <definedName name="DATA">#REF!</definedName>
    <definedName name="K_Top1">#REF!</definedName>
    <definedName name="LAST1">#REF!</definedName>
    <definedName name="LAST2">#REF!</definedName>
    <definedName name="_xlnm.Print_Area" localSheetId="3">'(6)'!#REF!</definedName>
    <definedName name="_xlnm.Print_Area" localSheetId="5">'(9)'!$A$1:$F$65</definedName>
    <definedName name="_xlnm.Print_Area">#REF!</definedName>
    <definedName name="入力表">#REF!</definedName>
  </definedNames>
  <calcPr calcId="162913"/>
</workbook>
</file>

<file path=xl/calcChain.xml><?xml version="1.0" encoding="utf-8"?>
<calcChain xmlns="http://schemas.openxmlformats.org/spreadsheetml/2006/main">
  <c r="E8" i="51" l="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7" i="51"/>
  <c r="E8" i="50"/>
  <c r="E9" i="50"/>
  <c r="E10" i="50"/>
  <c r="E11" i="50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7" i="50"/>
  <c r="L35" i="56" l="1"/>
  <c r="M35" i="56" s="1"/>
  <c r="M33" i="56"/>
  <c r="M31" i="56"/>
  <c r="M29" i="56"/>
  <c r="M27" i="56"/>
  <c r="M25" i="56"/>
  <c r="M23" i="56"/>
  <c r="M19" i="56"/>
  <c r="M17" i="56"/>
  <c r="M15" i="56"/>
  <c r="M13" i="56"/>
  <c r="M11" i="56"/>
  <c r="M9" i="56"/>
  <c r="M7" i="56"/>
  <c r="K35" i="56"/>
  <c r="J35" i="56"/>
  <c r="K33" i="56"/>
  <c r="K31" i="56"/>
  <c r="K29" i="56"/>
  <c r="K27" i="56"/>
  <c r="K25" i="56"/>
  <c r="K23" i="56"/>
  <c r="K21" i="56"/>
  <c r="K19" i="56"/>
  <c r="K17" i="56"/>
  <c r="K15" i="56"/>
  <c r="K13" i="56"/>
  <c r="K11" i="56"/>
  <c r="K9" i="56"/>
  <c r="K7" i="56"/>
  <c r="D21" i="56"/>
  <c r="B21" i="56"/>
  <c r="D8" i="56"/>
  <c r="B8" i="56"/>
  <c r="D21" i="51"/>
  <c r="D16" i="50"/>
  <c r="D7" i="50"/>
  <c r="D17" i="49"/>
  <c r="D13" i="49"/>
  <c r="D8" i="49"/>
  <c r="M21" i="56" l="1"/>
  <c r="B7" i="56"/>
  <c r="D7" i="56"/>
  <c r="D31" i="50"/>
  <c r="F21" i="56"/>
  <c r="D37" i="56" l="1"/>
  <c r="B37" i="56"/>
  <c r="C7" i="56"/>
  <c r="F8" i="56"/>
  <c r="B16" i="50"/>
  <c r="B7" i="50"/>
  <c r="C13" i="49"/>
  <c r="C8" i="49"/>
  <c r="F7" i="56" l="1"/>
  <c r="C37" i="56"/>
  <c r="C9" i="56"/>
  <c r="C32" i="56"/>
  <c r="C23" i="56"/>
  <c r="C16" i="56"/>
  <c r="C31" i="56"/>
  <c r="C22" i="56"/>
  <c r="C15" i="56"/>
  <c r="C34" i="56"/>
  <c r="C30" i="56"/>
  <c r="C25" i="56"/>
  <c r="C18" i="56"/>
  <c r="C14" i="56"/>
  <c r="C10" i="56"/>
  <c r="C33" i="56"/>
  <c r="C28" i="56"/>
  <c r="C24" i="56"/>
  <c r="C17" i="56"/>
  <c r="C13" i="56"/>
  <c r="C36" i="56"/>
  <c r="C27" i="56"/>
  <c r="C20" i="56"/>
  <c r="C12" i="56"/>
  <c r="C35" i="56"/>
  <c r="C26" i="56"/>
  <c r="C19" i="56"/>
  <c r="C11" i="56"/>
  <c r="C8" i="56"/>
  <c r="C21" i="56"/>
  <c r="E37" i="56"/>
  <c r="E34" i="56"/>
  <c r="E30" i="56"/>
  <c r="E25" i="56"/>
  <c r="E18" i="56"/>
  <c r="E14" i="56"/>
  <c r="E10" i="56"/>
  <c r="E28" i="56"/>
  <c r="E17" i="56"/>
  <c r="E9" i="56"/>
  <c r="E36" i="56"/>
  <c r="E27" i="56"/>
  <c r="E23" i="56"/>
  <c r="E16" i="56"/>
  <c r="E35" i="56"/>
  <c r="E26" i="56"/>
  <c r="E15" i="56"/>
  <c r="E33" i="56"/>
  <c r="E24" i="56"/>
  <c r="E13" i="56"/>
  <c r="E32" i="56"/>
  <c r="E20" i="56"/>
  <c r="E12" i="56"/>
  <c r="E31" i="56"/>
  <c r="E22" i="56"/>
  <c r="E19" i="56"/>
  <c r="E11" i="56"/>
  <c r="E8" i="56"/>
  <c r="E21" i="56"/>
  <c r="E7" i="56"/>
  <c r="C17" i="49"/>
  <c r="F37" i="56"/>
  <c r="B31" i="50"/>
  <c r="C29" i="50" l="1"/>
  <c r="C21" i="50"/>
  <c r="C13" i="50"/>
  <c r="C20" i="50"/>
  <c r="C27" i="50"/>
  <c r="C19" i="50"/>
  <c r="C11" i="50"/>
  <c r="C26" i="50"/>
  <c r="C10" i="50"/>
  <c r="C9" i="50"/>
  <c r="C8" i="50"/>
  <c r="C14" i="50"/>
  <c r="C28" i="50"/>
  <c r="C12" i="50"/>
  <c r="C18" i="50"/>
  <c r="C25" i="50"/>
  <c r="C17" i="50"/>
  <c r="C24" i="50"/>
  <c r="C16" i="50"/>
  <c r="C31" i="50"/>
  <c r="C15" i="50"/>
  <c r="C30" i="50"/>
  <c r="C22" i="50"/>
  <c r="C23" i="50"/>
  <c r="C7" i="50"/>
  <c r="G33" i="56"/>
  <c r="G24" i="56"/>
  <c r="G16" i="56"/>
  <c r="G32" i="56"/>
  <c r="G23" i="56"/>
  <c r="G15" i="56"/>
  <c r="G31" i="56"/>
  <c r="G22" i="56"/>
  <c r="G14" i="56"/>
  <c r="G30" i="56"/>
  <c r="G13" i="56"/>
  <c r="G37" i="56"/>
  <c r="G28" i="56"/>
  <c r="G20" i="56"/>
  <c r="G12" i="56"/>
  <c r="G36" i="56"/>
  <c r="G27" i="56"/>
  <c r="G19" i="56"/>
  <c r="G11" i="56"/>
  <c r="G35" i="56"/>
  <c r="G26" i="56"/>
  <c r="G18" i="56"/>
  <c r="G10" i="56"/>
  <c r="G34" i="56"/>
  <c r="G25" i="56"/>
  <c r="G17" i="56"/>
  <c r="G9" i="56"/>
  <c r="G21" i="56"/>
  <c r="G8" i="56"/>
  <c r="G7" i="56"/>
  <c r="G21" i="50" l="1"/>
  <c r="N35" i="56" l="1"/>
  <c r="B21" i="51"/>
  <c r="C21" i="51" l="1"/>
  <c r="C13" i="51"/>
  <c r="C19" i="51"/>
  <c r="C11" i="51"/>
  <c r="C10" i="51"/>
  <c r="C9" i="51"/>
  <c r="C8" i="51"/>
  <c r="C15" i="51"/>
  <c r="C14" i="51"/>
  <c r="C20" i="51"/>
  <c r="C12" i="51"/>
  <c r="C18" i="51"/>
  <c r="C17" i="51"/>
  <c r="C16" i="51"/>
  <c r="C7" i="51"/>
  <c r="O15" i="56"/>
  <c r="O31" i="56"/>
  <c r="O19" i="56"/>
  <c r="O9" i="56"/>
  <c r="O29" i="56"/>
  <c r="O17" i="56"/>
  <c r="O33" i="56"/>
  <c r="O35" i="56"/>
  <c r="O21" i="56"/>
  <c r="O27" i="56"/>
  <c r="O23" i="56"/>
  <c r="O7" i="56"/>
  <c r="O25" i="56"/>
  <c r="O11" i="56"/>
  <c r="O13" i="56"/>
  <c r="F7" i="49" l="1"/>
  <c r="G8" i="51" l="1"/>
  <c r="G9" i="51"/>
  <c r="G10" i="51"/>
  <c r="G11" i="51"/>
  <c r="G12" i="51"/>
  <c r="G13" i="51"/>
  <c r="G14" i="51"/>
  <c r="G15" i="51"/>
  <c r="G16" i="51"/>
  <c r="G17" i="51"/>
  <c r="G18" i="51"/>
  <c r="G20" i="51"/>
  <c r="G7" i="51"/>
  <c r="F21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7" i="51"/>
  <c r="G8" i="50"/>
  <c r="G9" i="50"/>
  <c r="G10" i="50"/>
  <c r="G11" i="50"/>
  <c r="G12" i="50"/>
  <c r="G13" i="50"/>
  <c r="G14" i="50"/>
  <c r="G15" i="50"/>
  <c r="G16" i="50"/>
  <c r="G17" i="50"/>
  <c r="G18" i="50"/>
  <c r="G19" i="50"/>
  <c r="G20" i="50"/>
  <c r="G22" i="50"/>
  <c r="G23" i="50"/>
  <c r="G24" i="50"/>
  <c r="G25" i="50"/>
  <c r="G26" i="50"/>
  <c r="G27" i="50"/>
  <c r="G28" i="50"/>
  <c r="G29" i="50"/>
  <c r="G30" i="50"/>
  <c r="G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7" i="50"/>
  <c r="F17" i="49"/>
  <c r="E13" i="49"/>
  <c r="E8" i="49"/>
  <c r="E9" i="49"/>
  <c r="E10" i="49"/>
  <c r="E11" i="49"/>
  <c r="E12" i="49"/>
  <c r="E14" i="49"/>
  <c r="E15" i="49"/>
  <c r="E16" i="49"/>
  <c r="E7" i="49"/>
  <c r="F8" i="49"/>
  <c r="F10" i="49"/>
  <c r="F11" i="49"/>
  <c r="F12" i="49"/>
  <c r="F14" i="49"/>
  <c r="F15" i="49"/>
  <c r="F16" i="49"/>
  <c r="F9" i="49"/>
  <c r="G21" i="51" l="1"/>
  <c r="F31" i="50"/>
  <c r="G31" i="50"/>
  <c r="E17" i="49"/>
  <c r="F13" i="49"/>
</calcChain>
</file>

<file path=xl/sharedStrings.xml><?xml version="1.0" encoding="utf-8"?>
<sst xmlns="http://schemas.openxmlformats.org/spreadsheetml/2006/main" count="843" uniqueCount="611">
  <si>
    <t>議席番号</t>
    <rPh sb="0" eb="2">
      <t>ギセキ</t>
    </rPh>
    <rPh sb="2" eb="4">
      <t>バンゴウ</t>
    </rPh>
    <phoneticPr fontId="7"/>
  </si>
  <si>
    <t>氏 名</t>
    <rPh sb="0" eb="1">
      <t>シ</t>
    </rPh>
    <rPh sb="2" eb="3">
      <t>メイ</t>
    </rPh>
    <phoneticPr fontId="7"/>
  </si>
  <si>
    <t>備考</t>
    <rPh sb="0" eb="2">
      <t>ビコウ</t>
    </rPh>
    <phoneticPr fontId="7"/>
  </si>
  <si>
    <t>歴順</t>
    <rPh sb="0" eb="1">
      <t>レキ</t>
    </rPh>
    <rPh sb="1" eb="2">
      <t>ジュン</t>
    </rPh>
    <phoneticPr fontId="7"/>
  </si>
  <si>
    <t>氏　　名</t>
    <rPh sb="0" eb="1">
      <t>シ</t>
    </rPh>
    <rPh sb="3" eb="4">
      <t>メイ</t>
    </rPh>
    <phoneticPr fontId="7"/>
  </si>
  <si>
    <t>就任年月日</t>
    <rPh sb="0" eb="2">
      <t>シュウニン</t>
    </rPh>
    <rPh sb="2" eb="3">
      <t>ネン</t>
    </rPh>
    <rPh sb="3" eb="4">
      <t>ツキ</t>
    </rPh>
    <rPh sb="4" eb="5">
      <t>ヒ</t>
    </rPh>
    <phoneticPr fontId="7"/>
  </si>
  <si>
    <t>退任年月日</t>
    <rPh sb="0" eb="2">
      <t>タイニン</t>
    </rPh>
    <rPh sb="2" eb="3">
      <t>ネン</t>
    </rPh>
    <rPh sb="3" eb="4">
      <t>ツキ</t>
    </rPh>
    <rPh sb="4" eb="5">
      <t>ヒ</t>
    </rPh>
    <phoneticPr fontId="7"/>
  </si>
  <si>
    <t>初代</t>
    <rPh sb="0" eb="2">
      <t>ショダイ</t>
    </rPh>
    <phoneticPr fontId="7"/>
  </si>
  <si>
    <t>若竹又男</t>
    <rPh sb="0" eb="2">
      <t>ワカタケ</t>
    </rPh>
    <rPh sb="2" eb="4">
      <t>マタオ</t>
    </rPh>
    <phoneticPr fontId="7"/>
  </si>
  <si>
    <t>中嶋照寛</t>
    <rPh sb="0" eb="2">
      <t>ナカシマ</t>
    </rPh>
    <rPh sb="2" eb="3">
      <t>テ</t>
    </rPh>
    <rPh sb="3" eb="4">
      <t>ヒロ</t>
    </rPh>
    <phoneticPr fontId="7"/>
  </si>
  <si>
    <t>村上市八</t>
    <rPh sb="0" eb="2">
      <t>ムラカミ</t>
    </rPh>
    <rPh sb="2" eb="3">
      <t>イチ</t>
    </rPh>
    <rPh sb="3" eb="4">
      <t>ハチ</t>
    </rPh>
    <phoneticPr fontId="7"/>
  </si>
  <si>
    <t>寺田佐平</t>
    <rPh sb="0" eb="1">
      <t>テラ</t>
    </rPh>
    <rPh sb="1" eb="2">
      <t>タ</t>
    </rPh>
    <rPh sb="2" eb="4">
      <t>サヘイ</t>
    </rPh>
    <phoneticPr fontId="7"/>
  </si>
  <si>
    <t>坂田昌亮</t>
    <rPh sb="0" eb="2">
      <t>サカタ</t>
    </rPh>
    <rPh sb="2" eb="3">
      <t>マサ</t>
    </rPh>
    <rPh sb="3" eb="4">
      <t>リョウ</t>
    </rPh>
    <phoneticPr fontId="7"/>
  </si>
  <si>
    <t>古閑幹士</t>
    <rPh sb="0" eb="2">
      <t>コガ</t>
    </rPh>
    <rPh sb="2" eb="3">
      <t>カン</t>
    </rPh>
    <rPh sb="3" eb="4">
      <t>シ</t>
    </rPh>
    <phoneticPr fontId="7"/>
  </si>
  <si>
    <t>北野典爾</t>
    <rPh sb="0" eb="2">
      <t>キタノ</t>
    </rPh>
    <rPh sb="2" eb="3">
      <t>テン</t>
    </rPh>
    <rPh sb="3" eb="4">
      <t>ジ</t>
    </rPh>
    <phoneticPr fontId="7"/>
  </si>
  <si>
    <t>前畑淳治</t>
    <rPh sb="0" eb="2">
      <t>マエハタ</t>
    </rPh>
    <rPh sb="2" eb="4">
      <t>ジュンジ</t>
    </rPh>
    <phoneticPr fontId="7"/>
  </si>
  <si>
    <t>総　数</t>
    <rPh sb="0" eb="1">
      <t>フサ</t>
    </rPh>
    <rPh sb="2" eb="3">
      <t>カズ</t>
    </rPh>
    <phoneticPr fontId="7"/>
  </si>
  <si>
    <t>招集回数</t>
    <rPh sb="0" eb="2">
      <t>ショウシュウ</t>
    </rPh>
    <rPh sb="2" eb="4">
      <t>カイスウ</t>
    </rPh>
    <phoneticPr fontId="7"/>
  </si>
  <si>
    <t>提出議案件数</t>
    <rPh sb="0" eb="2">
      <t>テイシュツ</t>
    </rPh>
    <rPh sb="2" eb="4">
      <t>ギアン</t>
    </rPh>
    <rPh sb="4" eb="6">
      <t>ケンスウ</t>
    </rPh>
    <phoneticPr fontId="7"/>
  </si>
  <si>
    <t>請願件数</t>
    <rPh sb="0" eb="2">
      <t>セイガン</t>
    </rPh>
    <rPh sb="2" eb="4">
      <t>ケンスウ</t>
    </rPh>
    <phoneticPr fontId="7"/>
  </si>
  <si>
    <t>陳情件数</t>
    <rPh sb="0" eb="2">
      <t>チンジョウ</t>
    </rPh>
    <rPh sb="2" eb="4">
      <t>ケンスウ</t>
    </rPh>
    <phoneticPr fontId="7"/>
  </si>
  <si>
    <t>定　例</t>
    <rPh sb="0" eb="1">
      <t>サダム</t>
    </rPh>
    <rPh sb="2" eb="3">
      <t>レイ</t>
    </rPh>
    <phoneticPr fontId="7"/>
  </si>
  <si>
    <t>臨　時</t>
    <rPh sb="0" eb="1">
      <t>ノゾム</t>
    </rPh>
    <rPh sb="2" eb="3">
      <t>ジ</t>
    </rPh>
    <phoneticPr fontId="7"/>
  </si>
  <si>
    <t>市長提出</t>
    <rPh sb="0" eb="2">
      <t>シチョウ</t>
    </rPh>
    <rPh sb="2" eb="4">
      <t>テイシュツ</t>
    </rPh>
    <phoneticPr fontId="7"/>
  </si>
  <si>
    <t>議員提出</t>
    <rPh sb="0" eb="2">
      <t>ギイン</t>
    </rPh>
    <rPh sb="2" eb="4">
      <t>テイシュツ</t>
    </rPh>
    <phoneticPr fontId="7"/>
  </si>
  <si>
    <t>議  長</t>
    <rPh sb="0" eb="1">
      <t>ギ</t>
    </rPh>
    <rPh sb="3" eb="4">
      <t>チョウ</t>
    </rPh>
    <phoneticPr fontId="7"/>
  </si>
  <si>
    <t>氏　名</t>
    <rPh sb="0" eb="1">
      <t>シ</t>
    </rPh>
    <rPh sb="2" eb="3">
      <t>メイ</t>
    </rPh>
    <phoneticPr fontId="7"/>
  </si>
  <si>
    <t>就任月日</t>
    <rPh sb="0" eb="2">
      <t>シュウニン</t>
    </rPh>
    <rPh sb="2" eb="4">
      <t>ツキヒ</t>
    </rPh>
    <phoneticPr fontId="7"/>
  </si>
  <si>
    <t>退任月日</t>
    <rPh sb="0" eb="2">
      <t>タイニン</t>
    </rPh>
    <rPh sb="2" eb="4">
      <t>ツキヒ</t>
    </rPh>
    <phoneticPr fontId="7"/>
  </si>
  <si>
    <t>副  議  長</t>
    <rPh sb="0" eb="1">
      <t>フク</t>
    </rPh>
    <rPh sb="3" eb="4">
      <t>ギ</t>
    </rPh>
    <rPh sb="6" eb="7">
      <t>チョウ</t>
    </rPh>
    <phoneticPr fontId="7"/>
  </si>
  <si>
    <t>昭17. 6.26</t>
    <rPh sb="0" eb="1">
      <t>アキラ</t>
    </rPh>
    <phoneticPr fontId="7"/>
  </si>
  <si>
    <t>昭18. 6.10</t>
    <rPh sb="0" eb="1">
      <t>ショウ</t>
    </rPh>
    <phoneticPr fontId="7"/>
  </si>
  <si>
    <t>昭17. 6.26</t>
    <rPh sb="0" eb="1">
      <t>ショウ</t>
    </rPh>
    <phoneticPr fontId="7"/>
  </si>
  <si>
    <t>昭21. 9. 9</t>
    <rPh sb="0" eb="1">
      <t>ショウ</t>
    </rPh>
    <phoneticPr fontId="7"/>
  </si>
  <si>
    <t>中嶋照寛</t>
    <rPh sb="0" eb="2">
      <t>ナカシマ</t>
    </rPh>
    <rPh sb="2" eb="3">
      <t>テ</t>
    </rPh>
    <rPh sb="3" eb="4">
      <t>ヒロシ</t>
    </rPh>
    <phoneticPr fontId="7"/>
  </si>
  <si>
    <t>昭18. 7. 9</t>
    <rPh sb="0" eb="1">
      <t>アキラ</t>
    </rPh>
    <phoneticPr fontId="7"/>
  </si>
  <si>
    <t>昭21. 1.19</t>
    <rPh sb="0" eb="1">
      <t>ショウ</t>
    </rPh>
    <phoneticPr fontId="7"/>
  </si>
  <si>
    <t>宮崎豊喜</t>
    <rPh sb="0" eb="2">
      <t>ミヤザキ</t>
    </rPh>
    <rPh sb="2" eb="3">
      <t>ユタカ</t>
    </rPh>
    <rPh sb="3" eb="4">
      <t>キ</t>
    </rPh>
    <phoneticPr fontId="7"/>
  </si>
  <si>
    <t>昭22. 4.29</t>
    <rPh sb="0" eb="1">
      <t>ショウ</t>
    </rPh>
    <phoneticPr fontId="7"/>
  </si>
  <si>
    <t>村上市八</t>
    <rPh sb="0" eb="2">
      <t>ムラカミ</t>
    </rPh>
    <rPh sb="2" eb="3">
      <t>シ</t>
    </rPh>
    <rPh sb="3" eb="4">
      <t>ハチ</t>
    </rPh>
    <phoneticPr fontId="7"/>
  </si>
  <si>
    <t>昭21. 9. 9</t>
    <rPh sb="0" eb="1">
      <t>アキラ</t>
    </rPh>
    <phoneticPr fontId="7"/>
  </si>
  <si>
    <t>松岡喜男</t>
    <rPh sb="0" eb="2">
      <t>マツオカ</t>
    </rPh>
    <rPh sb="2" eb="3">
      <t>キ</t>
    </rPh>
    <rPh sb="3" eb="4">
      <t>オトコ</t>
    </rPh>
    <phoneticPr fontId="7"/>
  </si>
  <si>
    <t>昭22. 6. 3</t>
    <rPh sb="0" eb="1">
      <t>ショウ</t>
    </rPh>
    <phoneticPr fontId="7"/>
  </si>
  <si>
    <t>昭23.11.19</t>
    <rPh sb="0" eb="1">
      <t>ショウ</t>
    </rPh>
    <phoneticPr fontId="7"/>
  </si>
  <si>
    <t>寺田佐平</t>
    <rPh sb="0" eb="2">
      <t>テラダ</t>
    </rPh>
    <rPh sb="2" eb="3">
      <t>サ</t>
    </rPh>
    <rPh sb="3" eb="4">
      <t>ヒラ</t>
    </rPh>
    <phoneticPr fontId="7"/>
  </si>
  <si>
    <t>昭23. 7. 5</t>
    <rPh sb="0" eb="1">
      <t>ショウ</t>
    </rPh>
    <phoneticPr fontId="7"/>
  </si>
  <si>
    <t>杉島　勇</t>
    <rPh sb="0" eb="1">
      <t>スギ</t>
    </rPh>
    <rPh sb="1" eb="2">
      <t>ジマ</t>
    </rPh>
    <rPh sb="3" eb="4">
      <t>ユウ</t>
    </rPh>
    <phoneticPr fontId="7"/>
  </si>
  <si>
    <t>昭26. 4.29</t>
    <rPh sb="0" eb="1">
      <t>ショウ</t>
    </rPh>
    <phoneticPr fontId="7"/>
  </si>
  <si>
    <t>松岡喜男</t>
    <rPh sb="0" eb="2">
      <t>マツオカ</t>
    </rPh>
    <rPh sb="2" eb="3">
      <t>キ</t>
    </rPh>
    <rPh sb="3" eb="4">
      <t>オ</t>
    </rPh>
    <phoneticPr fontId="7"/>
  </si>
  <si>
    <t>宮川　纜</t>
    <rPh sb="0" eb="1">
      <t>ミヤ</t>
    </rPh>
    <rPh sb="1" eb="2">
      <t>カワ</t>
    </rPh>
    <phoneticPr fontId="7"/>
  </si>
  <si>
    <t>昭26. 5.14</t>
    <rPh sb="0" eb="1">
      <t>ショウ</t>
    </rPh>
    <phoneticPr fontId="7"/>
  </si>
  <si>
    <t>昭30. 4.30</t>
    <rPh sb="0" eb="1">
      <t>ショウ</t>
    </rPh>
    <phoneticPr fontId="7"/>
  </si>
  <si>
    <t>古閑幹士</t>
    <rPh sb="0" eb="2">
      <t>コガ</t>
    </rPh>
    <rPh sb="2" eb="3">
      <t>ミキ</t>
    </rPh>
    <rPh sb="3" eb="4">
      <t>シ</t>
    </rPh>
    <phoneticPr fontId="7"/>
  </si>
  <si>
    <t>田添國男</t>
    <rPh sb="0" eb="2">
      <t>タゾエ</t>
    </rPh>
    <rPh sb="2" eb="4">
      <t>クニオ</t>
    </rPh>
    <phoneticPr fontId="7"/>
  </si>
  <si>
    <t>昭30. 5.13</t>
    <rPh sb="0" eb="1">
      <t>ショウ</t>
    </rPh>
    <phoneticPr fontId="7"/>
  </si>
  <si>
    <t>昭32. 1.19</t>
    <rPh sb="0" eb="1">
      <t>ショウ</t>
    </rPh>
    <phoneticPr fontId="7"/>
  </si>
  <si>
    <t>安田一夫</t>
    <rPh sb="0" eb="2">
      <t>ヤスダ</t>
    </rPh>
    <rPh sb="2" eb="4">
      <t>イチオ</t>
    </rPh>
    <phoneticPr fontId="7"/>
  </si>
  <si>
    <t>昭34. 4.30</t>
    <rPh sb="0" eb="1">
      <t>ショウ</t>
    </rPh>
    <phoneticPr fontId="7"/>
  </si>
  <si>
    <t>坂田國太郎</t>
    <rPh sb="0" eb="2">
      <t>サカタ</t>
    </rPh>
    <rPh sb="2" eb="5">
      <t>クニタロウ</t>
    </rPh>
    <phoneticPr fontId="7"/>
  </si>
  <si>
    <t>昭32. 2.13</t>
    <rPh sb="0" eb="1">
      <t>ショウ</t>
    </rPh>
    <phoneticPr fontId="7"/>
  </si>
  <si>
    <t>昭34. 5.14</t>
    <rPh sb="0" eb="1">
      <t>アキラ</t>
    </rPh>
    <phoneticPr fontId="7"/>
  </si>
  <si>
    <t>昭38. 4.30</t>
    <rPh sb="0" eb="1">
      <t>ショウ</t>
    </rPh>
    <phoneticPr fontId="7"/>
  </si>
  <si>
    <t>福川次郎</t>
    <rPh sb="0" eb="2">
      <t>フクカワ</t>
    </rPh>
    <rPh sb="2" eb="4">
      <t>ジロウ</t>
    </rPh>
    <phoneticPr fontId="7"/>
  </si>
  <si>
    <t>昭34. 5.14</t>
    <rPh sb="0" eb="1">
      <t>ショウ</t>
    </rPh>
    <phoneticPr fontId="7"/>
  </si>
  <si>
    <t>昭36. 5.26</t>
    <rPh sb="0" eb="1">
      <t>ショウ</t>
    </rPh>
    <phoneticPr fontId="7"/>
  </si>
  <si>
    <t>小川　潔</t>
    <rPh sb="0" eb="2">
      <t>オガワ</t>
    </rPh>
    <rPh sb="3" eb="4">
      <t>ケツ</t>
    </rPh>
    <phoneticPr fontId="7"/>
  </si>
  <si>
    <t>昭38. 5.20</t>
    <rPh sb="0" eb="1">
      <t>アキラ</t>
    </rPh>
    <phoneticPr fontId="7"/>
  </si>
  <si>
    <t>昭42. 4.30</t>
    <rPh sb="0" eb="1">
      <t>ショウ</t>
    </rPh>
    <phoneticPr fontId="7"/>
  </si>
  <si>
    <t>北野　昇</t>
    <rPh sb="0" eb="2">
      <t>キタノ</t>
    </rPh>
    <rPh sb="3" eb="4">
      <t>ノボル</t>
    </rPh>
    <phoneticPr fontId="7"/>
  </si>
  <si>
    <t>昭36. 5.27</t>
    <rPh sb="0" eb="1">
      <t>ショウ</t>
    </rPh>
    <phoneticPr fontId="7"/>
  </si>
  <si>
    <t>鴻江　勇</t>
    <rPh sb="0" eb="2">
      <t>コウノエ</t>
    </rPh>
    <rPh sb="3" eb="4">
      <t>ユウ</t>
    </rPh>
    <phoneticPr fontId="7"/>
  </si>
  <si>
    <t>昭42. 5.16</t>
    <rPh sb="0" eb="1">
      <t>ショウ</t>
    </rPh>
    <phoneticPr fontId="7"/>
  </si>
  <si>
    <t>昭48. 1.25</t>
    <rPh sb="0" eb="1">
      <t>ショウ</t>
    </rPh>
    <phoneticPr fontId="7"/>
  </si>
  <si>
    <t>松山文蔵</t>
    <rPh sb="0" eb="2">
      <t>マツヤマ</t>
    </rPh>
    <rPh sb="2" eb="3">
      <t>フミ</t>
    </rPh>
    <rPh sb="3" eb="4">
      <t>ゾウ</t>
    </rPh>
    <phoneticPr fontId="7"/>
  </si>
  <si>
    <t>昭38. 5.20</t>
    <rPh sb="0" eb="1">
      <t>ショウ</t>
    </rPh>
    <phoneticPr fontId="7"/>
  </si>
  <si>
    <t>福田寛夫</t>
    <rPh sb="0" eb="2">
      <t>フクダ</t>
    </rPh>
    <rPh sb="2" eb="3">
      <t>カン</t>
    </rPh>
    <rPh sb="3" eb="4">
      <t>オット</t>
    </rPh>
    <phoneticPr fontId="7"/>
  </si>
  <si>
    <t>昭48. 2.26</t>
    <rPh sb="0" eb="1">
      <t>ショウ</t>
    </rPh>
    <phoneticPr fontId="7"/>
  </si>
  <si>
    <t>昭56. 1.29</t>
    <rPh sb="0" eb="1">
      <t>ショウ</t>
    </rPh>
    <phoneticPr fontId="7"/>
  </si>
  <si>
    <t>前畑　護</t>
    <rPh sb="0" eb="2">
      <t>マエハタ</t>
    </rPh>
    <rPh sb="3" eb="4">
      <t>ゴ</t>
    </rPh>
    <phoneticPr fontId="7"/>
  </si>
  <si>
    <t>昭46. 4.30</t>
    <rPh sb="0" eb="1">
      <t>ショウ</t>
    </rPh>
    <phoneticPr fontId="7"/>
  </si>
  <si>
    <t>松本　通</t>
    <rPh sb="0" eb="2">
      <t>マツモト</t>
    </rPh>
    <rPh sb="3" eb="4">
      <t>ツウ</t>
    </rPh>
    <phoneticPr fontId="7"/>
  </si>
  <si>
    <t>昭56. 3.11</t>
    <rPh sb="0" eb="1">
      <t>ショウ</t>
    </rPh>
    <phoneticPr fontId="7"/>
  </si>
  <si>
    <t>昭58. 4.30</t>
    <rPh sb="0" eb="1">
      <t>ショウ</t>
    </rPh>
    <phoneticPr fontId="7"/>
  </si>
  <si>
    <t>安田三郎</t>
    <rPh sb="0" eb="2">
      <t>ヤスダ</t>
    </rPh>
    <rPh sb="2" eb="4">
      <t>サブロウ</t>
    </rPh>
    <phoneticPr fontId="7"/>
  </si>
  <si>
    <t>昭46. 5.13</t>
    <rPh sb="0" eb="1">
      <t>ショウ</t>
    </rPh>
    <phoneticPr fontId="7"/>
  </si>
  <si>
    <t>昭50. 4.30</t>
    <rPh sb="0" eb="1">
      <t>ショウ</t>
    </rPh>
    <phoneticPr fontId="7"/>
  </si>
  <si>
    <t>昭58. 5.20</t>
    <rPh sb="0" eb="1">
      <t>アキラ</t>
    </rPh>
    <phoneticPr fontId="7"/>
  </si>
  <si>
    <t>昭62. 4.30</t>
    <rPh sb="0" eb="1">
      <t>ショウ</t>
    </rPh>
    <phoneticPr fontId="7"/>
  </si>
  <si>
    <t>弘島　正</t>
    <rPh sb="0" eb="1">
      <t>ヒロシ</t>
    </rPh>
    <rPh sb="1" eb="2">
      <t>シマ</t>
    </rPh>
    <rPh sb="3" eb="4">
      <t>セイ</t>
    </rPh>
    <phoneticPr fontId="7"/>
  </si>
  <si>
    <t>昭50. 5.15</t>
    <rPh sb="0" eb="1">
      <t>ショウ</t>
    </rPh>
    <phoneticPr fontId="7"/>
  </si>
  <si>
    <t>矢野浩之</t>
    <rPh sb="0" eb="2">
      <t>ヤノ</t>
    </rPh>
    <rPh sb="2" eb="4">
      <t>ヒロユキ</t>
    </rPh>
    <phoneticPr fontId="7"/>
  </si>
  <si>
    <t>昭62. 5.18</t>
    <rPh sb="0" eb="1">
      <t>アキラ</t>
    </rPh>
    <phoneticPr fontId="7"/>
  </si>
  <si>
    <t>平 3. 4.30</t>
    <rPh sb="0" eb="1">
      <t>ヘイ</t>
    </rPh>
    <phoneticPr fontId="7"/>
  </si>
  <si>
    <t>坂井敏二</t>
    <rPh sb="0" eb="2">
      <t>サカイ</t>
    </rPh>
    <rPh sb="2" eb="3">
      <t>トシ</t>
    </rPh>
    <rPh sb="3" eb="4">
      <t>ニ</t>
    </rPh>
    <phoneticPr fontId="7"/>
  </si>
  <si>
    <t>昭62. 5.18</t>
    <rPh sb="0" eb="1">
      <t>ショウ</t>
    </rPh>
    <phoneticPr fontId="7"/>
  </si>
  <si>
    <t>平 3. 5.16</t>
    <rPh sb="0" eb="1">
      <t>ヘイ</t>
    </rPh>
    <phoneticPr fontId="7"/>
  </si>
  <si>
    <t>平 6. 3.10</t>
    <rPh sb="0" eb="1">
      <t>ヘイ</t>
    </rPh>
    <phoneticPr fontId="7"/>
  </si>
  <si>
    <t>白水勝万嬉</t>
    <rPh sb="0" eb="2">
      <t>ハクスイ</t>
    </rPh>
    <rPh sb="2" eb="3">
      <t>カツ</t>
    </rPh>
    <rPh sb="3" eb="4">
      <t>マン</t>
    </rPh>
    <rPh sb="4" eb="5">
      <t>キ</t>
    </rPh>
    <phoneticPr fontId="7"/>
  </si>
  <si>
    <t>平 7. 4.30</t>
    <rPh sb="0" eb="1">
      <t>ヘイ</t>
    </rPh>
    <phoneticPr fontId="7"/>
  </si>
  <si>
    <t>瀬戸和善</t>
    <rPh sb="0" eb="2">
      <t>セト</t>
    </rPh>
    <rPh sb="2" eb="3">
      <t>カズ</t>
    </rPh>
    <rPh sb="3" eb="4">
      <t>ゼン</t>
    </rPh>
    <phoneticPr fontId="7"/>
  </si>
  <si>
    <t>上野清美</t>
    <rPh sb="0" eb="2">
      <t>ウエノ</t>
    </rPh>
    <rPh sb="2" eb="4">
      <t>キヨミ</t>
    </rPh>
    <phoneticPr fontId="7"/>
  </si>
  <si>
    <t>平 7. 5.16</t>
    <rPh sb="0" eb="1">
      <t>ヘイ</t>
    </rPh>
    <phoneticPr fontId="7"/>
  </si>
  <si>
    <t>平 9. 5.20</t>
    <rPh sb="0" eb="1">
      <t>ヘイ</t>
    </rPh>
    <phoneticPr fontId="7"/>
  </si>
  <si>
    <t>平 8. 3.22</t>
    <rPh sb="0" eb="1">
      <t>ヘイ</t>
    </rPh>
    <phoneticPr fontId="7"/>
  </si>
  <si>
    <t>橋本正義</t>
    <rPh sb="0" eb="2">
      <t>ハシモト</t>
    </rPh>
    <rPh sb="2" eb="3">
      <t>マサ</t>
    </rPh>
    <rPh sb="3" eb="4">
      <t>ギ</t>
    </rPh>
    <phoneticPr fontId="7"/>
  </si>
  <si>
    <t>平11. 4.30</t>
    <rPh sb="0" eb="1">
      <t>ヘイ</t>
    </rPh>
    <phoneticPr fontId="7"/>
  </si>
  <si>
    <t>小林明好</t>
    <rPh sb="0" eb="2">
      <t>コバヤシ</t>
    </rPh>
    <rPh sb="2" eb="3">
      <t>アキラ</t>
    </rPh>
    <rPh sb="3" eb="4">
      <t>コウ</t>
    </rPh>
    <phoneticPr fontId="7"/>
  </si>
  <si>
    <t>平11. 5.18</t>
    <rPh sb="0" eb="1">
      <t>ヘイ</t>
    </rPh>
    <phoneticPr fontId="7"/>
  </si>
  <si>
    <t>平12.10.22</t>
    <rPh sb="0" eb="1">
      <t>ヘイ</t>
    </rPh>
    <phoneticPr fontId="7"/>
  </si>
  <si>
    <t>山田礼二</t>
    <rPh sb="0" eb="2">
      <t>ヤマダ</t>
    </rPh>
    <rPh sb="2" eb="3">
      <t>レイ</t>
    </rPh>
    <rPh sb="3" eb="4">
      <t>ニ</t>
    </rPh>
    <phoneticPr fontId="7"/>
  </si>
  <si>
    <t>平12.12. 6</t>
    <rPh sb="0" eb="1">
      <t>ヘイ</t>
    </rPh>
    <phoneticPr fontId="7"/>
  </si>
  <si>
    <t>平15. 4.30</t>
    <rPh sb="0" eb="1">
      <t>ヘイ</t>
    </rPh>
    <phoneticPr fontId="7"/>
  </si>
  <si>
    <t>橋本正義</t>
    <rPh sb="0" eb="2">
      <t>ハシモト</t>
    </rPh>
    <rPh sb="2" eb="4">
      <t>セイギ</t>
    </rPh>
    <phoneticPr fontId="7"/>
  </si>
  <si>
    <t>平13. 5.25</t>
    <rPh sb="0" eb="1">
      <t>ヘイ</t>
    </rPh>
    <phoneticPr fontId="7"/>
  </si>
  <si>
    <t>田中良典</t>
    <rPh sb="0" eb="2">
      <t>タナカ</t>
    </rPh>
    <rPh sb="2" eb="3">
      <t>ヨ</t>
    </rPh>
    <rPh sb="3" eb="4">
      <t>テン</t>
    </rPh>
    <phoneticPr fontId="7"/>
  </si>
  <si>
    <t>平15. 5.19</t>
    <rPh sb="0" eb="1">
      <t>ヘイ</t>
    </rPh>
    <phoneticPr fontId="7"/>
  </si>
  <si>
    <t>平17. 5.20</t>
    <rPh sb="0" eb="1">
      <t>ヘイ</t>
    </rPh>
    <phoneticPr fontId="7"/>
  </si>
  <si>
    <t>和田文友</t>
    <rPh sb="0" eb="2">
      <t>ワダ</t>
    </rPh>
    <rPh sb="2" eb="3">
      <t>フミ</t>
    </rPh>
    <rPh sb="3" eb="4">
      <t>トモ</t>
    </rPh>
    <phoneticPr fontId="7"/>
  </si>
  <si>
    <t>蒲池哲夫</t>
    <rPh sb="0" eb="2">
      <t>カマチ</t>
    </rPh>
    <rPh sb="2" eb="4">
      <t>テツオ</t>
    </rPh>
    <phoneticPr fontId="7"/>
  </si>
  <si>
    <t>平19. 4.30</t>
    <rPh sb="0" eb="1">
      <t>ヘイ</t>
    </rPh>
    <phoneticPr fontId="7"/>
  </si>
  <si>
    <t>前田和隆</t>
    <rPh sb="0" eb="2">
      <t>マエダ</t>
    </rPh>
    <rPh sb="2" eb="4">
      <t>カズタカ</t>
    </rPh>
    <phoneticPr fontId="7"/>
  </si>
  <si>
    <t>平17. 5.19</t>
    <rPh sb="0" eb="1">
      <t>ヘイ</t>
    </rPh>
    <phoneticPr fontId="7"/>
  </si>
  <si>
    <t>平19. 5.17</t>
    <rPh sb="0" eb="1">
      <t>ヘイ</t>
    </rPh>
    <phoneticPr fontId="7"/>
  </si>
  <si>
    <t>平21. 5.20</t>
    <rPh sb="0" eb="1">
      <t>ヘイ</t>
    </rPh>
    <phoneticPr fontId="7"/>
  </si>
  <si>
    <t>山田礼二</t>
    <rPh sb="0" eb="2">
      <t>ヤマダ</t>
    </rPh>
    <rPh sb="2" eb="4">
      <t>レイジ</t>
    </rPh>
    <phoneticPr fontId="7"/>
  </si>
  <si>
    <t>島田　稔</t>
    <rPh sb="0" eb="2">
      <t>シマダ</t>
    </rPh>
    <rPh sb="3" eb="4">
      <t>ミノル</t>
    </rPh>
    <phoneticPr fontId="7"/>
  </si>
  <si>
    <t>選　挙　別</t>
    <rPh sb="0" eb="1">
      <t>セン</t>
    </rPh>
    <rPh sb="2" eb="3">
      <t>キョ</t>
    </rPh>
    <rPh sb="4" eb="5">
      <t>ベツ</t>
    </rPh>
    <phoneticPr fontId="7"/>
  </si>
  <si>
    <t>選挙執行年月日</t>
    <rPh sb="0" eb="2">
      <t>センキョ</t>
    </rPh>
    <rPh sb="2" eb="4">
      <t>シッコウ</t>
    </rPh>
    <rPh sb="4" eb="5">
      <t>ネン</t>
    </rPh>
    <rPh sb="5" eb="7">
      <t>ツキヒ</t>
    </rPh>
    <phoneticPr fontId="7"/>
  </si>
  <si>
    <t>当日の有権者数</t>
    <rPh sb="0" eb="2">
      <t>トウジツ</t>
    </rPh>
    <rPh sb="3" eb="5">
      <t>ユウケン</t>
    </rPh>
    <rPh sb="5" eb="6">
      <t>シャ</t>
    </rPh>
    <rPh sb="6" eb="7">
      <t>スウ</t>
    </rPh>
    <phoneticPr fontId="7"/>
  </si>
  <si>
    <t>投票率％</t>
    <rPh sb="0" eb="2">
      <t>トウヒョウ</t>
    </rPh>
    <rPh sb="2" eb="3">
      <t>リツ</t>
    </rPh>
    <phoneticPr fontId="7"/>
  </si>
  <si>
    <t>県平均</t>
    <rPh sb="0" eb="1">
      <t>ケン</t>
    </rPh>
    <rPh sb="1" eb="3">
      <t>ヘイキン</t>
    </rPh>
    <phoneticPr fontId="7"/>
  </si>
  <si>
    <t>備　　考</t>
    <rPh sb="0" eb="1">
      <t>ソナエ</t>
    </rPh>
    <rPh sb="3" eb="4">
      <t>コウ</t>
    </rPh>
    <phoneticPr fontId="7"/>
  </si>
  <si>
    <t>荒尾市長</t>
    <rPh sb="0" eb="3">
      <t>アラオシ</t>
    </rPh>
    <rPh sb="3" eb="4">
      <t>チョウ</t>
    </rPh>
    <phoneticPr fontId="7"/>
  </si>
  <si>
    <t>熊本県知事</t>
    <rPh sb="0" eb="2">
      <t>クマモト</t>
    </rPh>
    <rPh sb="2" eb="5">
      <t>ケンチジ</t>
    </rPh>
    <phoneticPr fontId="7"/>
  </si>
  <si>
    <t>熊本県議会議員</t>
    <rPh sb="0" eb="3">
      <t>クマモトケン</t>
    </rPh>
    <rPh sb="3" eb="5">
      <t>ギカイ</t>
    </rPh>
    <rPh sb="5" eb="7">
      <t>ギイン</t>
    </rPh>
    <phoneticPr fontId="7"/>
  </si>
  <si>
    <t>荒尾市議会議員</t>
    <rPh sb="0" eb="3">
      <t>アラオシ</t>
    </rPh>
    <rPh sb="3" eb="5">
      <t>ギカイ</t>
    </rPh>
    <rPh sb="5" eb="7">
      <t>ギイン</t>
    </rPh>
    <phoneticPr fontId="7"/>
  </si>
  <si>
    <t>無投票</t>
    <rPh sb="0" eb="3">
      <t>ムトウヒョウ</t>
    </rPh>
    <phoneticPr fontId="7"/>
  </si>
  <si>
    <t>鴻江　勇</t>
    <rPh sb="0" eb="1">
      <t>コウ</t>
    </rPh>
    <rPh sb="1" eb="2">
      <t>エ</t>
    </rPh>
    <rPh sb="3" eb="4">
      <t>イサム</t>
    </rPh>
    <phoneticPr fontId="7"/>
  </si>
  <si>
    <t>年　度</t>
    <rPh sb="0" eb="1">
      <t>ネン</t>
    </rPh>
    <rPh sb="2" eb="3">
      <t>ド</t>
    </rPh>
    <phoneticPr fontId="9"/>
  </si>
  <si>
    <t>水間慶二郎</t>
    <rPh sb="0" eb="2">
      <t>ミズマ</t>
    </rPh>
    <rPh sb="2" eb="5">
      <t>ケイジロウ</t>
    </rPh>
    <phoneticPr fontId="7"/>
  </si>
  <si>
    <t>関島増男</t>
    <rPh sb="0" eb="2">
      <t>セキジマ</t>
    </rPh>
    <rPh sb="2" eb="4">
      <t>マスオ</t>
    </rPh>
    <phoneticPr fontId="7"/>
  </si>
  <si>
    <t>北川正勝</t>
    <rPh sb="0" eb="2">
      <t>キタガワ</t>
    </rPh>
    <rPh sb="2" eb="4">
      <t>マサカツ</t>
    </rPh>
    <phoneticPr fontId="7"/>
  </si>
  <si>
    <t>光岡祐夫</t>
    <rPh sb="0" eb="2">
      <t>ミツオカ</t>
    </rPh>
    <rPh sb="2" eb="3">
      <t>ユウ</t>
    </rPh>
    <rPh sb="3" eb="4">
      <t>オット</t>
    </rPh>
    <phoneticPr fontId="7"/>
  </si>
  <si>
    <t>荒木弘畝</t>
    <rPh sb="0" eb="2">
      <t>アラキ</t>
    </rPh>
    <rPh sb="2" eb="3">
      <t>ヒロ</t>
    </rPh>
    <rPh sb="3" eb="4">
      <t>ウネ</t>
    </rPh>
    <phoneticPr fontId="7"/>
  </si>
  <si>
    <t>江口勇一</t>
    <rPh sb="0" eb="2">
      <t>エグチ</t>
    </rPh>
    <rPh sb="2" eb="4">
      <t>ユウイチ</t>
    </rPh>
    <phoneticPr fontId="7"/>
  </si>
  <si>
    <t>関島慶典</t>
    <rPh sb="0" eb="2">
      <t>セキジマ</t>
    </rPh>
    <rPh sb="2" eb="3">
      <t>ケイ</t>
    </rPh>
    <rPh sb="3" eb="4">
      <t>テン</t>
    </rPh>
    <phoneticPr fontId="7"/>
  </si>
  <si>
    <t>八木　工</t>
    <rPh sb="0" eb="2">
      <t>ヤギ</t>
    </rPh>
    <rPh sb="3" eb="4">
      <t>コウ</t>
    </rPh>
    <phoneticPr fontId="7"/>
  </si>
  <si>
    <t>楢木野史貴</t>
    <rPh sb="0" eb="1">
      <t>ナラ</t>
    </rPh>
    <rPh sb="1" eb="2">
      <t>キ</t>
    </rPh>
    <rPh sb="2" eb="3">
      <t>ノ</t>
    </rPh>
    <rPh sb="3" eb="4">
      <t>フミ</t>
    </rPh>
    <rPh sb="4" eb="5">
      <t>タカ</t>
    </rPh>
    <phoneticPr fontId="7"/>
  </si>
  <si>
    <t>濱名厚英</t>
    <rPh sb="0" eb="1">
      <t>ハマ</t>
    </rPh>
    <rPh sb="1" eb="2">
      <t>ナ</t>
    </rPh>
    <rPh sb="2" eb="3">
      <t>アツ</t>
    </rPh>
    <rPh sb="3" eb="4">
      <t>エイ</t>
    </rPh>
    <phoneticPr fontId="7"/>
  </si>
  <si>
    <t>迎　五男</t>
    <rPh sb="0" eb="1">
      <t>ムカ</t>
    </rPh>
    <rPh sb="2" eb="4">
      <t>イツオ</t>
    </rPh>
    <phoneticPr fontId="7"/>
  </si>
  <si>
    <t>荒尾市長</t>
    <rPh sb="0" eb="2">
      <t>アラオ</t>
    </rPh>
    <rPh sb="2" eb="4">
      <t>シチョウ</t>
    </rPh>
    <phoneticPr fontId="3"/>
  </si>
  <si>
    <t>熊本県議会議員</t>
    <rPh sb="0" eb="3">
      <t>クマモトケン</t>
    </rPh>
    <rPh sb="3" eb="5">
      <t>ギカイ</t>
    </rPh>
    <rPh sb="5" eb="7">
      <t>ギイン</t>
    </rPh>
    <phoneticPr fontId="3"/>
  </si>
  <si>
    <t>荒尾市議会議員</t>
    <rPh sb="0" eb="3">
      <t>アラオシ</t>
    </rPh>
    <rPh sb="3" eb="5">
      <t>ギカイ</t>
    </rPh>
    <rPh sb="5" eb="7">
      <t>ギイン</t>
    </rPh>
    <phoneticPr fontId="3"/>
  </si>
  <si>
    <t>吉永一夫</t>
    <rPh sb="0" eb="2">
      <t>ヨシナガ</t>
    </rPh>
    <rPh sb="2" eb="4">
      <t>イチオ</t>
    </rPh>
    <phoneticPr fontId="7"/>
  </si>
  <si>
    <t>山下慶一郎</t>
    <rPh sb="0" eb="2">
      <t>ヤマシタ</t>
    </rPh>
    <rPh sb="2" eb="5">
      <t>ケイイチロウ</t>
    </rPh>
    <phoneticPr fontId="7"/>
  </si>
  <si>
    <t>会計区分</t>
    <rPh sb="0" eb="2">
      <t>カイケイ</t>
    </rPh>
    <rPh sb="2" eb="4">
      <t>クブン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</si>
  <si>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</si>
  <si>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特別会計</t>
    <rPh sb="0" eb="2">
      <t>トクベツ</t>
    </rPh>
    <rPh sb="2" eb="4">
      <t>カイケイ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</si>
  <si>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</si>
  <si>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介護保険</t>
    <rPh sb="0" eb="2">
      <t>カイゴ</t>
    </rPh>
    <rPh sb="2" eb="4">
      <t>ホケン</t>
    </rPh>
    <phoneticPr fontId="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</si>
  <si>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3"/>
  </si>
  <si>
    <t>企業会計</t>
    <rPh sb="0" eb="2">
      <t>キギョウ</t>
    </rPh>
    <rPh sb="2" eb="4">
      <t>カイケイ</t>
    </rPh>
    <phoneticPr fontId="3"/>
  </si>
  <si>
    <t>水道事業</t>
    <rPh sb="0" eb="2">
      <t>スイドウ</t>
    </rPh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</si>
  <si>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</si>
  <si>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予算額</t>
    <rPh sb="0" eb="2">
      <t>ヨサン</t>
    </rPh>
    <rPh sb="2" eb="3">
      <t>ガク</t>
    </rPh>
    <phoneticPr fontId="3"/>
  </si>
  <si>
    <t>伸率％</t>
    <rPh sb="0" eb="1">
      <t>シン</t>
    </rPh>
    <rPh sb="1" eb="2">
      <t>リツ</t>
    </rPh>
    <phoneticPr fontId="3"/>
  </si>
  <si>
    <t>構成比％</t>
    <rPh sb="0" eb="3">
      <t>コウセイヒ</t>
    </rPh>
    <phoneticPr fontId="3"/>
  </si>
  <si>
    <t>（2）分担金及び負担金</t>
    <rPh sb="3" eb="5">
      <t>ブンタン</t>
    </rPh>
    <rPh sb="5" eb="6">
      <t>キン</t>
    </rPh>
    <rPh sb="6" eb="7">
      <t>オヨ</t>
    </rPh>
    <rPh sb="8" eb="11">
      <t>フタンキン</t>
    </rPh>
    <phoneticPr fontId="3"/>
  </si>
  <si>
    <t>（4）財産収入</t>
    <rPh sb="3" eb="5">
      <t>ザイサン</t>
    </rPh>
    <rPh sb="5" eb="7">
      <t>シュウニュウ</t>
    </rPh>
    <phoneticPr fontId="3"/>
  </si>
  <si>
    <t>（6）繰入金</t>
    <rPh sb="3" eb="4">
      <t>ク</t>
    </rPh>
    <rPh sb="4" eb="5">
      <t>イ</t>
    </rPh>
    <rPh sb="5" eb="6">
      <t>キン</t>
    </rPh>
    <phoneticPr fontId="3"/>
  </si>
  <si>
    <t>（7）繰越金</t>
    <rPh sb="3" eb="5">
      <t>クリコシ</t>
    </rPh>
    <rPh sb="5" eb="6">
      <t>キン</t>
    </rPh>
    <phoneticPr fontId="3"/>
  </si>
  <si>
    <t>（8）諸収入</t>
    <rPh sb="3" eb="4">
      <t>ショ</t>
    </rPh>
    <rPh sb="4" eb="6">
      <t>シュウニュウ</t>
    </rPh>
    <phoneticPr fontId="3"/>
  </si>
  <si>
    <t>6　農林水産業費</t>
    <rPh sb="2" eb="4">
      <t>ノウリン</t>
    </rPh>
    <rPh sb="4" eb="7">
      <t>スイサンギョウ</t>
    </rPh>
    <rPh sb="7" eb="8">
      <t>ヒ</t>
    </rPh>
    <phoneticPr fontId="3"/>
  </si>
  <si>
    <t>11　災害復旧費</t>
    <rPh sb="3" eb="5">
      <t>サイガイ</t>
    </rPh>
    <rPh sb="5" eb="7">
      <t>フッキュウ</t>
    </rPh>
    <rPh sb="7" eb="8">
      <t>ヒ</t>
    </rPh>
    <phoneticPr fontId="3"/>
  </si>
  <si>
    <t>区分</t>
    <rPh sb="0" eb="2">
      <t>クブン</t>
    </rPh>
    <phoneticPr fontId="3"/>
  </si>
  <si>
    <t>決算額</t>
    <rPh sb="0" eb="2">
      <t>ケッサン</t>
    </rPh>
    <rPh sb="2" eb="3">
      <t>ガク</t>
    </rPh>
    <phoneticPr fontId="3"/>
  </si>
  <si>
    <t>　　　市民税</t>
    <rPh sb="3" eb="4">
      <t>シ</t>
    </rPh>
    <rPh sb="4" eb="5">
      <t>ミン</t>
    </rPh>
    <rPh sb="5" eb="6">
      <t>ゼイ</t>
    </rPh>
    <phoneticPr fontId="3"/>
  </si>
  <si>
    <t>　　　固定資産税</t>
    <rPh sb="3" eb="5">
      <t>コテイ</t>
    </rPh>
    <rPh sb="5" eb="7">
      <t>シサン</t>
    </rPh>
    <rPh sb="7" eb="8">
      <t>ゼイ</t>
    </rPh>
    <phoneticPr fontId="3"/>
  </si>
  <si>
    <t>　　　入湯税</t>
    <rPh sb="3" eb="5">
      <t>ニュウトウ</t>
    </rPh>
    <rPh sb="5" eb="6">
      <t>ゼイ</t>
    </rPh>
    <phoneticPr fontId="3"/>
  </si>
  <si>
    <t>（3）使用料及び手数料</t>
    <rPh sb="3" eb="6">
      <t>シヨウリョウ</t>
    </rPh>
    <rPh sb="6" eb="7">
      <t>オヨ</t>
    </rPh>
    <rPh sb="8" eb="10">
      <t>テスウ</t>
    </rPh>
    <rPh sb="10" eb="11">
      <t>リョウ</t>
    </rPh>
    <phoneticPr fontId="3"/>
  </si>
  <si>
    <t>（1） 市税</t>
    <rPh sb="4" eb="5">
      <t>シ</t>
    </rPh>
    <rPh sb="5" eb="6">
      <t>ゼイ</t>
    </rPh>
    <phoneticPr fontId="3"/>
  </si>
  <si>
    <t>歴　順</t>
    <rPh sb="0" eb="1">
      <t>レキ</t>
    </rPh>
    <rPh sb="2" eb="3">
      <t>ジュン</t>
    </rPh>
    <phoneticPr fontId="7"/>
  </si>
  <si>
    <t>（１）歴代市長</t>
    <rPh sb="3" eb="4">
      <t>レキ</t>
    </rPh>
    <rPh sb="4" eb="5">
      <t>ダイ</t>
    </rPh>
    <rPh sb="5" eb="6">
      <t>シ</t>
    </rPh>
    <rPh sb="6" eb="7">
      <t>チョウ</t>
    </rPh>
    <phoneticPr fontId="3"/>
  </si>
  <si>
    <t>平23. 4.30</t>
    <rPh sb="0" eb="1">
      <t>ヘイ</t>
    </rPh>
    <phoneticPr fontId="7"/>
  </si>
  <si>
    <t>総　務　部</t>
    <rPh sb="0" eb="1">
      <t>ソウ</t>
    </rPh>
    <rPh sb="2" eb="3">
      <t>ム</t>
    </rPh>
    <rPh sb="4" eb="5">
      <t>ブ</t>
    </rPh>
    <phoneticPr fontId="7"/>
  </si>
  <si>
    <t>契約検査室</t>
    <rPh sb="0" eb="2">
      <t>ケイヤク</t>
    </rPh>
    <rPh sb="2" eb="5">
      <t>ケンサシツ</t>
    </rPh>
    <phoneticPr fontId="7"/>
  </si>
  <si>
    <t>税務係、市民税係、資産税係</t>
    <rPh sb="0" eb="2">
      <t>ゼイム</t>
    </rPh>
    <rPh sb="2" eb="3">
      <t>カカ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7"/>
  </si>
  <si>
    <t>徴収係、整理係</t>
    <rPh sb="0" eb="2">
      <t>チョウシュウ</t>
    </rPh>
    <rPh sb="2" eb="3">
      <t>カカ</t>
    </rPh>
    <rPh sb="4" eb="6">
      <t>セイリ</t>
    </rPh>
    <rPh sb="6" eb="7">
      <t>カカ</t>
    </rPh>
    <phoneticPr fontId="7"/>
  </si>
  <si>
    <t>市民環境部</t>
    <rPh sb="0" eb="2">
      <t>シミン</t>
    </rPh>
    <rPh sb="2" eb="4">
      <t>カンキョウ</t>
    </rPh>
    <rPh sb="4" eb="5">
      <t>ブ</t>
    </rPh>
    <phoneticPr fontId="7"/>
  </si>
  <si>
    <t>環境保全課</t>
    <rPh sb="0" eb="2">
      <t>カンキョウ</t>
    </rPh>
    <rPh sb="2" eb="4">
      <t>ホゼン</t>
    </rPh>
    <rPh sb="4" eb="5">
      <t>カ</t>
    </rPh>
    <phoneticPr fontId="7"/>
  </si>
  <si>
    <t>くらしいきいき課</t>
    <rPh sb="7" eb="8">
      <t>カ</t>
    </rPh>
    <phoneticPr fontId="7"/>
  </si>
  <si>
    <t>副市長</t>
    <rPh sb="0" eb="3">
      <t>フクシチョウ</t>
    </rPh>
    <phoneticPr fontId="7"/>
  </si>
  <si>
    <t>子育て支援課</t>
    <rPh sb="0" eb="2">
      <t>コソダ</t>
    </rPh>
    <rPh sb="3" eb="5">
      <t>シエン</t>
    </rPh>
    <rPh sb="5" eb="6">
      <t>カ</t>
    </rPh>
    <phoneticPr fontId="7"/>
  </si>
  <si>
    <t>保健福祉部</t>
    <rPh sb="0" eb="2">
      <t>ホケン</t>
    </rPh>
    <rPh sb="2" eb="4">
      <t>フクシ</t>
    </rPh>
    <rPh sb="4" eb="5">
      <t>ブ</t>
    </rPh>
    <phoneticPr fontId="7"/>
  </si>
  <si>
    <t>建築住宅課</t>
    <rPh sb="0" eb="2">
      <t>ケンチク</t>
    </rPh>
    <rPh sb="2" eb="4">
      <t>ジュウタク</t>
    </rPh>
    <rPh sb="4" eb="5">
      <t>カ</t>
    </rPh>
    <phoneticPr fontId="7"/>
  </si>
  <si>
    <t>農林水産課</t>
    <rPh sb="0" eb="2">
      <t>ノウリン</t>
    </rPh>
    <rPh sb="2" eb="4">
      <t>スイサン</t>
    </rPh>
    <rPh sb="4" eb="5">
      <t>カ</t>
    </rPh>
    <phoneticPr fontId="7"/>
  </si>
  <si>
    <t>出納係</t>
    <rPh sb="0" eb="2">
      <t>スイトウ</t>
    </rPh>
    <rPh sb="2" eb="3">
      <t>カカ</t>
    </rPh>
    <phoneticPr fontId="7"/>
  </si>
  <si>
    <t>教育振興課</t>
    <rPh sb="0" eb="1">
      <t>キョウ</t>
    </rPh>
    <rPh sb="1" eb="2">
      <t>イク</t>
    </rPh>
    <rPh sb="2" eb="4">
      <t>シンコウ</t>
    </rPh>
    <rPh sb="4" eb="5">
      <t>カ</t>
    </rPh>
    <phoneticPr fontId="7"/>
  </si>
  <si>
    <t>教育委員会</t>
    <rPh sb="0" eb="2">
      <t>キョウイク</t>
    </rPh>
    <rPh sb="2" eb="5">
      <t>イインカイ</t>
    </rPh>
    <phoneticPr fontId="7"/>
  </si>
  <si>
    <t>事　務　部</t>
    <rPh sb="0" eb="1">
      <t>ジ</t>
    </rPh>
    <rPh sb="2" eb="3">
      <t>ム</t>
    </rPh>
    <rPh sb="4" eb="5">
      <t>ブ</t>
    </rPh>
    <phoneticPr fontId="7"/>
  </si>
  <si>
    <t>看　護　部</t>
    <rPh sb="0" eb="1">
      <t>ミ</t>
    </rPh>
    <rPh sb="2" eb="3">
      <t>マモル</t>
    </rPh>
    <rPh sb="4" eb="5">
      <t>ブ</t>
    </rPh>
    <phoneticPr fontId="7"/>
  </si>
  <si>
    <t>診療技術部</t>
    <rPh sb="0" eb="2">
      <t>シンリョウ</t>
    </rPh>
    <rPh sb="2" eb="4">
      <t>ギジュツ</t>
    </rPh>
    <rPh sb="4" eb="5">
      <t>ブ</t>
    </rPh>
    <phoneticPr fontId="7"/>
  </si>
  <si>
    <t>医療安全管理室</t>
    <rPh sb="0" eb="2">
      <t>イリョウ</t>
    </rPh>
    <rPh sb="2" eb="4">
      <t>アンゼン</t>
    </rPh>
    <rPh sb="4" eb="7">
      <t>カンリシツ</t>
    </rPh>
    <phoneticPr fontId="7"/>
  </si>
  <si>
    <t>病床管理室</t>
    <rPh sb="0" eb="2">
      <t>ビョウショウ</t>
    </rPh>
    <rPh sb="2" eb="5">
      <t>カンリシツ</t>
    </rPh>
    <phoneticPr fontId="7"/>
  </si>
  <si>
    <t>（３）歴代市議会議長</t>
    <rPh sb="3" eb="4">
      <t>レキ</t>
    </rPh>
    <rPh sb="4" eb="5">
      <t>ダイ</t>
    </rPh>
    <rPh sb="5" eb="6">
      <t>シ</t>
    </rPh>
    <rPh sb="6" eb="8">
      <t>ギカイ</t>
    </rPh>
    <rPh sb="8" eb="10">
      <t>ギチョウ</t>
    </rPh>
    <phoneticPr fontId="3"/>
  </si>
  <si>
    <t>（４）歴代市議会副議長</t>
    <rPh sb="3" eb="4">
      <t>レキ</t>
    </rPh>
    <rPh sb="4" eb="5">
      <t>ダイ</t>
    </rPh>
    <rPh sb="5" eb="6">
      <t>シ</t>
    </rPh>
    <rPh sb="6" eb="8">
      <t>ギカイ</t>
    </rPh>
    <rPh sb="8" eb="11">
      <t>フクギチョウ</t>
    </rPh>
    <phoneticPr fontId="3"/>
  </si>
  <si>
    <t>基準財政需要額（千円）</t>
    <rPh sb="0" eb="2">
      <t>キジュン</t>
    </rPh>
    <rPh sb="2" eb="4">
      <t>ザイセイ</t>
    </rPh>
    <rPh sb="4" eb="6">
      <t>ジュヨウ</t>
    </rPh>
    <rPh sb="6" eb="7">
      <t>ガク</t>
    </rPh>
    <rPh sb="8" eb="10">
      <t>センエン</t>
    </rPh>
    <phoneticPr fontId="3"/>
  </si>
  <si>
    <t>基準財政収入額（千円）</t>
    <rPh sb="0" eb="2">
      <t>キジュン</t>
    </rPh>
    <rPh sb="2" eb="4">
      <t>ザイセイ</t>
    </rPh>
    <rPh sb="4" eb="6">
      <t>シュウニュウ</t>
    </rPh>
    <rPh sb="6" eb="7">
      <t>ガク</t>
    </rPh>
    <rPh sb="8" eb="10">
      <t>センエン</t>
    </rPh>
    <phoneticPr fontId="3"/>
  </si>
  <si>
    <t>標準財政規模（千円）</t>
    <rPh sb="0" eb="2">
      <t>ヒョウジュン</t>
    </rPh>
    <rPh sb="2" eb="4">
      <t>ザイセイ</t>
    </rPh>
    <rPh sb="4" eb="6">
      <t>キボ</t>
    </rPh>
    <rPh sb="7" eb="9">
      <t>センエン</t>
    </rPh>
    <phoneticPr fontId="3"/>
  </si>
  <si>
    <t>地方債現在高（千円）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3"/>
  </si>
  <si>
    <t>財政力指数</t>
    <rPh sb="0" eb="3">
      <t>ザイセイリョク</t>
    </rPh>
    <rPh sb="3" eb="5">
      <t>シスウ</t>
    </rPh>
    <phoneticPr fontId="3"/>
  </si>
  <si>
    <t>歳入</t>
    <rPh sb="0" eb="2">
      <t>サイニュウ</t>
    </rPh>
    <phoneticPr fontId="3"/>
  </si>
  <si>
    <t>歳出</t>
    <rPh sb="0" eb="2">
      <t>サイシュツ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</si>
  <si>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</si>
  <si>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t>介護保険会計</t>
    <rPh sb="0" eb="2">
      <t>カイゴ</t>
    </rPh>
    <rPh sb="2" eb="4">
      <t>ホケン</t>
    </rPh>
    <rPh sb="4" eb="6">
      <t>カイケイ</t>
    </rPh>
    <phoneticPr fontId="3"/>
  </si>
  <si>
    <t>保険事業勘定</t>
    <rPh sb="0" eb="2">
      <t>ホケン</t>
    </rPh>
    <rPh sb="2" eb="4">
      <t>ジギョウ</t>
    </rPh>
    <rPh sb="4" eb="6">
      <t>カンジョウ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</si>
  <si>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</si>
  <si>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収益的</t>
    <rPh sb="0" eb="3">
      <t>シュウエキテキ</t>
    </rPh>
    <phoneticPr fontId="3"/>
  </si>
  <si>
    <t>資本的</t>
    <rPh sb="0" eb="3">
      <t>シホンテキ</t>
    </rPh>
    <phoneticPr fontId="3"/>
  </si>
  <si>
    <t>(５）職員数の推移</t>
    <rPh sb="3" eb="6">
      <t>ショクインスウ</t>
    </rPh>
    <rPh sb="7" eb="9">
      <t>スイイ</t>
    </rPh>
    <phoneticPr fontId="3"/>
  </si>
  <si>
    <t>職　員　数</t>
    <rPh sb="0" eb="1">
      <t>ショク</t>
    </rPh>
    <rPh sb="2" eb="3">
      <t>イン</t>
    </rPh>
    <rPh sb="4" eb="5">
      <t>スウ</t>
    </rPh>
    <phoneticPr fontId="3"/>
  </si>
  <si>
    <t>5・6</t>
  </si>
  <si>
    <t>6・7</t>
  </si>
  <si>
    <t>8・9</t>
  </si>
  <si>
    <t>10・11</t>
  </si>
  <si>
    <t>13・14</t>
  </si>
  <si>
    <t>15・16・17</t>
  </si>
  <si>
    <t>14・15・16</t>
  </si>
  <si>
    <t>31・32</t>
  </si>
  <si>
    <t>(７)議会運営状況</t>
    <rPh sb="3" eb="5">
      <t>ギカイ</t>
    </rPh>
    <rPh sb="5" eb="7">
      <t>ウンエイ</t>
    </rPh>
    <rPh sb="7" eb="9">
      <t>ジョウキョウ</t>
    </rPh>
    <phoneticPr fontId="7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</si>
  <si>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3"/>
  </si>
  <si>
    <t>一　般　会　計</t>
    <rPh sb="0" eb="1">
      <t>イッ</t>
    </rPh>
    <rPh sb="2" eb="3">
      <t>ハン</t>
    </rPh>
    <rPh sb="4" eb="5">
      <t>カイ</t>
    </rPh>
    <rPh sb="6" eb="7">
      <t>ケイ</t>
    </rPh>
    <phoneticPr fontId="3"/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</si>
  <si>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3"/>
  </si>
  <si>
    <t>企　業　会　計</t>
    <rPh sb="0" eb="1">
      <t>キ</t>
    </rPh>
    <rPh sb="2" eb="3">
      <t>ギョウ</t>
    </rPh>
    <rPh sb="4" eb="5">
      <t>カイ</t>
    </rPh>
    <rPh sb="6" eb="7">
      <t>ケイ</t>
    </rPh>
    <phoneticPr fontId="3"/>
  </si>
  <si>
    <t>(１０)各会計予算総括表</t>
    <rPh sb="4" eb="7">
      <t>カクカイケイ</t>
    </rPh>
    <rPh sb="7" eb="9">
      <t>ヨサン</t>
    </rPh>
    <rPh sb="9" eb="11">
      <t>ソウカツ</t>
    </rPh>
    <rPh sb="11" eb="12">
      <t>ヒョウ</t>
    </rPh>
    <phoneticPr fontId="3"/>
  </si>
  <si>
    <t>合　　計</t>
    <rPh sb="0" eb="1">
      <t>ゴウ</t>
    </rPh>
    <rPh sb="3" eb="4">
      <t>ケイ</t>
    </rPh>
    <phoneticPr fontId="3"/>
  </si>
  <si>
    <t>区　　分</t>
    <rPh sb="0" eb="1">
      <t>ク</t>
    </rPh>
    <rPh sb="3" eb="4">
      <t>ブン</t>
    </rPh>
    <phoneticPr fontId="3"/>
  </si>
  <si>
    <t>比　較</t>
    <rPh sb="0" eb="1">
      <t>ヒ</t>
    </rPh>
    <rPh sb="2" eb="3">
      <t>クラ</t>
    </rPh>
    <phoneticPr fontId="3"/>
  </si>
  <si>
    <t>歳 出 合 計</t>
    <rPh sb="0" eb="1">
      <t>トシ</t>
    </rPh>
    <rPh sb="2" eb="3">
      <t>デ</t>
    </rPh>
    <rPh sb="4" eb="5">
      <t>ゴウ</t>
    </rPh>
    <rPh sb="6" eb="7">
      <t>ケイ</t>
    </rPh>
    <phoneticPr fontId="3"/>
  </si>
  <si>
    <t>比　　較</t>
    <rPh sb="0" eb="1">
      <t>ヒ</t>
    </rPh>
    <rPh sb="3" eb="4">
      <t>コウ</t>
    </rPh>
    <phoneticPr fontId="3"/>
  </si>
  <si>
    <t>（１２）一般会計歳出目的別分類</t>
    <phoneticPr fontId="3"/>
  </si>
  <si>
    <t>歳　入　合　計</t>
    <rPh sb="0" eb="1">
      <t>トシ</t>
    </rPh>
    <rPh sb="2" eb="3">
      <t>ハイ</t>
    </rPh>
    <rPh sb="4" eb="5">
      <t>ゴウ</t>
    </rPh>
    <rPh sb="6" eb="7">
      <t>ケイ</t>
    </rPh>
    <phoneticPr fontId="3"/>
  </si>
  <si>
    <t>14　前年度繰上
　　充用金</t>
    <rPh sb="3" eb="5">
      <t>ゼンネン</t>
    </rPh>
    <rPh sb="5" eb="6">
      <t>ド</t>
    </rPh>
    <rPh sb="6" eb="8">
      <t>クリアゲ</t>
    </rPh>
    <rPh sb="11" eb="13">
      <t>ジュウヨウ</t>
    </rPh>
    <rPh sb="13" eb="14">
      <t>キン</t>
    </rPh>
    <phoneticPr fontId="3"/>
  </si>
  <si>
    <t>1　自　主　財　源</t>
    <rPh sb="2" eb="3">
      <t>ジ</t>
    </rPh>
    <rPh sb="4" eb="5">
      <t>シュ</t>
    </rPh>
    <rPh sb="6" eb="7">
      <t>ザイ</t>
    </rPh>
    <rPh sb="8" eb="9">
      <t>ゲン</t>
    </rPh>
    <phoneticPr fontId="3"/>
  </si>
  <si>
    <t>2　依　存　財　源</t>
    <rPh sb="2" eb="3">
      <t>エ</t>
    </rPh>
    <rPh sb="4" eb="5">
      <t>アリヤ</t>
    </rPh>
    <rPh sb="6" eb="7">
      <t>ザイ</t>
    </rPh>
    <rPh sb="8" eb="9">
      <t>ゲン</t>
    </rPh>
    <phoneticPr fontId="3"/>
  </si>
  <si>
    <t>（１３）一般会計決算状況の推移(歳入)</t>
    <rPh sb="8" eb="10">
      <t>ケッサン</t>
    </rPh>
    <rPh sb="10" eb="12">
      <t>ジョウキョウ</t>
    </rPh>
    <rPh sb="13" eb="15">
      <t>スイイ</t>
    </rPh>
    <rPh sb="16" eb="18">
      <t>サイニュウ</t>
    </rPh>
    <phoneticPr fontId="3"/>
  </si>
  <si>
    <t>（１４）一般会計決算状況の推移(歳出)</t>
    <rPh sb="17" eb="18">
      <t>デ</t>
    </rPh>
    <phoneticPr fontId="3"/>
  </si>
  <si>
    <t>病　院</t>
    <rPh sb="0" eb="1">
      <t>ビョウ</t>
    </rPh>
    <rPh sb="2" eb="3">
      <t>イン</t>
    </rPh>
    <phoneticPr fontId="3"/>
  </si>
  <si>
    <t>事　業</t>
    <rPh sb="0" eb="1">
      <t>コト</t>
    </rPh>
    <rPh sb="2" eb="3">
      <t>ギョウ</t>
    </rPh>
    <phoneticPr fontId="3"/>
  </si>
  <si>
    <t>水　道</t>
    <rPh sb="0" eb="1">
      <t>スイ</t>
    </rPh>
    <rPh sb="2" eb="3">
      <t>ミチ</t>
    </rPh>
    <phoneticPr fontId="3"/>
  </si>
  <si>
    <t>区　　　分</t>
    <rPh sb="0" eb="1">
      <t>ク</t>
    </rPh>
    <rPh sb="4" eb="5">
      <t>ブン</t>
    </rPh>
    <phoneticPr fontId="3"/>
  </si>
  <si>
    <r>
      <t>平2</t>
    </r>
    <r>
      <rPr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. 5.2</t>
    </r>
    <r>
      <rPr>
        <sz val="11"/>
        <rFont val="ＭＳ 明朝"/>
        <family val="1"/>
        <charset val="128"/>
      </rPr>
      <t>3</t>
    </r>
    <rPh sb="0" eb="1">
      <t>ヘイ</t>
    </rPh>
    <phoneticPr fontId="7"/>
  </si>
  <si>
    <t>(単位　回・件)</t>
    <rPh sb="1" eb="3">
      <t>タンイ</t>
    </rPh>
    <rPh sb="4" eb="5">
      <t>カイ</t>
    </rPh>
    <rPh sb="6" eb="7">
      <t>ケン</t>
    </rPh>
    <phoneticPr fontId="3"/>
  </si>
  <si>
    <t>(１１)一般会計歳入財源調</t>
    <rPh sb="4" eb="6">
      <t>イッパン</t>
    </rPh>
    <rPh sb="6" eb="8">
      <t>カイケイ</t>
    </rPh>
    <rPh sb="8" eb="10">
      <t>サイニュウ</t>
    </rPh>
    <rPh sb="10" eb="12">
      <t>ザイゲン</t>
    </rPh>
    <rPh sb="12" eb="13">
      <t>チョウ</t>
    </rPh>
    <phoneticPr fontId="3"/>
  </si>
  <si>
    <t>（１５）財政の状況（一般会計）</t>
    <rPh sb="4" eb="6">
      <t>ザイセイ</t>
    </rPh>
    <rPh sb="7" eb="9">
      <t>ジョウキョウ</t>
    </rPh>
    <rPh sb="10" eb="12">
      <t>イッパン</t>
    </rPh>
    <rPh sb="12" eb="14">
      <t>カイケイ</t>
    </rPh>
    <phoneticPr fontId="3"/>
  </si>
  <si>
    <t>（１６）特別（企業）会計の状況</t>
    <rPh sb="4" eb="6">
      <t>トクベツ</t>
    </rPh>
    <rPh sb="7" eb="9">
      <t>キギョウ</t>
    </rPh>
    <rPh sb="10" eb="12">
      <t>カイケイ</t>
    </rPh>
    <rPh sb="13" eb="15">
      <t>ジョウキョウ</t>
    </rPh>
    <phoneticPr fontId="3"/>
  </si>
  <si>
    <t>(９)選挙の記録</t>
    <phoneticPr fontId="3"/>
  </si>
  <si>
    <t>（２）歴代副市長(助役）</t>
    <rPh sb="3" eb="4">
      <t>レキ</t>
    </rPh>
    <rPh sb="4" eb="5">
      <t>ダイ</t>
    </rPh>
    <rPh sb="5" eb="6">
      <t>フク</t>
    </rPh>
    <rPh sb="6" eb="7">
      <t>シ</t>
    </rPh>
    <rPh sb="7" eb="8">
      <t>チョウ</t>
    </rPh>
    <rPh sb="9" eb="11">
      <t>ジョヤク</t>
    </rPh>
    <phoneticPr fontId="3"/>
  </si>
  <si>
    <t>山﨑　史郎</t>
  </si>
  <si>
    <t>H元.8.11</t>
    <rPh sb="1" eb="2">
      <t>ガン</t>
    </rPh>
    <phoneticPr fontId="7"/>
  </si>
  <si>
    <t>H元.7.10</t>
    <rPh sb="1" eb="2">
      <t>モト</t>
    </rPh>
    <phoneticPr fontId="7"/>
  </si>
  <si>
    <t>百田勝義</t>
    <rPh sb="0" eb="2">
      <t>モモタ</t>
    </rPh>
    <rPh sb="2" eb="4">
      <t>カツヨシ</t>
    </rPh>
    <phoneticPr fontId="7"/>
  </si>
  <si>
    <t>百田才太</t>
    <rPh sb="0" eb="2">
      <t>モモタ</t>
    </rPh>
    <rPh sb="2" eb="3">
      <t>サイ</t>
    </rPh>
    <rPh sb="3" eb="4">
      <t>フトシ</t>
    </rPh>
    <phoneticPr fontId="7"/>
  </si>
  <si>
    <t>中尾富枝</t>
    <rPh sb="0" eb="2">
      <t>ナカオ</t>
    </rPh>
    <rPh sb="2" eb="3">
      <t>トミ</t>
    </rPh>
    <rPh sb="3" eb="4">
      <t>エダ</t>
    </rPh>
    <phoneticPr fontId="7"/>
  </si>
  <si>
    <t>丹羽　陽</t>
    <rPh sb="0" eb="1">
      <t>タン</t>
    </rPh>
    <rPh sb="1" eb="2">
      <t>ハネ</t>
    </rPh>
    <rPh sb="3" eb="4">
      <t>アキラ</t>
    </rPh>
    <phoneticPr fontId="7"/>
  </si>
  <si>
    <t>　会計管理者</t>
    <rPh sb="1" eb="3">
      <t>カイケイ</t>
    </rPh>
    <rPh sb="3" eb="6">
      <t>カンリシャ</t>
    </rPh>
    <phoneticPr fontId="7"/>
  </si>
  <si>
    <t>　教育長</t>
    <rPh sb="1" eb="4">
      <t>キョウイクチョウ</t>
    </rPh>
    <phoneticPr fontId="7"/>
  </si>
  <si>
    <t>　監査委員</t>
    <rPh sb="1" eb="3">
      <t>カンサ</t>
    </rPh>
    <rPh sb="3" eb="5">
      <t>イイン</t>
    </rPh>
    <phoneticPr fontId="7"/>
  </si>
  <si>
    <t>　選挙管理委員会</t>
    <rPh sb="1" eb="3">
      <t>センキョ</t>
    </rPh>
    <rPh sb="3" eb="5">
      <t>カンリ</t>
    </rPh>
    <rPh sb="5" eb="8">
      <t>イインカイ</t>
    </rPh>
    <phoneticPr fontId="7"/>
  </si>
  <si>
    <t>　農業委員会</t>
    <rPh sb="1" eb="3">
      <t>ノウギョウ</t>
    </rPh>
    <rPh sb="3" eb="6">
      <t>イインカイ</t>
    </rPh>
    <phoneticPr fontId="7"/>
  </si>
  <si>
    <t>　公平委員会</t>
    <rPh sb="1" eb="3">
      <t>コウヘイ</t>
    </rPh>
    <rPh sb="3" eb="6">
      <t>イインカイ</t>
    </rPh>
    <phoneticPr fontId="7"/>
  </si>
  <si>
    <t>　固定資産評価審査委員会</t>
    <rPh sb="1" eb="3">
      <t>コテイ</t>
    </rPh>
    <rPh sb="3" eb="5">
      <t>シサン</t>
    </rPh>
    <rPh sb="5" eb="7">
      <t>ヒョウカ</t>
    </rPh>
    <rPh sb="7" eb="9">
      <t>シンサ</t>
    </rPh>
    <rPh sb="9" eb="12">
      <t>イインカイ</t>
    </rPh>
    <phoneticPr fontId="7"/>
  </si>
  <si>
    <t>健康管理センター</t>
    <rPh sb="0" eb="2">
      <t>ケンコウ</t>
    </rPh>
    <rPh sb="2" eb="4">
      <t>カンリ</t>
    </rPh>
    <phoneticPr fontId="3"/>
  </si>
  <si>
    <t>熊本県知事</t>
    <rPh sb="0" eb="3">
      <t>クマモトケン</t>
    </rPh>
    <rPh sb="3" eb="5">
      <t>チジ</t>
    </rPh>
    <phoneticPr fontId="3"/>
  </si>
  <si>
    <t>１自主財源</t>
  </si>
  <si>
    <t>(1)市税</t>
  </si>
  <si>
    <t>(2)分担金及び負担金</t>
  </si>
  <si>
    <t>(3)使用料及び手数料</t>
  </si>
  <si>
    <t>(4)財産収入</t>
  </si>
  <si>
    <t>(6)繰入金</t>
  </si>
  <si>
    <t>(7)繰越金</t>
  </si>
  <si>
    <t>(8)諸収入</t>
  </si>
  <si>
    <t>２依存財源</t>
  </si>
  <si>
    <t>(1)地方譲与税</t>
  </si>
  <si>
    <t>歳入合計</t>
  </si>
  <si>
    <t>(5)寄附金</t>
    <rPh sb="3" eb="5">
      <t>キフ</t>
    </rPh>
    <phoneticPr fontId="7"/>
  </si>
  <si>
    <t>13　諸支出金</t>
    <rPh sb="3" eb="4">
      <t>ショ</t>
    </rPh>
    <rPh sb="4" eb="6">
      <t>シシュツ</t>
    </rPh>
    <rPh sb="6" eb="7">
      <t>キン</t>
    </rPh>
    <phoneticPr fontId="3"/>
  </si>
  <si>
    <t>歳　出　合　計</t>
    <rPh sb="0" eb="1">
      <t>トシ</t>
    </rPh>
    <rPh sb="2" eb="3">
      <t>デ</t>
    </rPh>
    <rPh sb="4" eb="5">
      <t>ゴウ</t>
    </rPh>
    <rPh sb="6" eb="7">
      <t>ケイ</t>
    </rPh>
    <phoneticPr fontId="3"/>
  </si>
  <si>
    <t>1　議　会　費</t>
    <rPh sb="2" eb="3">
      <t>ギ</t>
    </rPh>
    <rPh sb="4" eb="5">
      <t>カイ</t>
    </rPh>
    <rPh sb="6" eb="7">
      <t>ヒ</t>
    </rPh>
    <phoneticPr fontId="3"/>
  </si>
  <si>
    <t>2　総　務　費</t>
    <rPh sb="2" eb="3">
      <t>ソウ</t>
    </rPh>
    <rPh sb="4" eb="5">
      <t>ム</t>
    </rPh>
    <rPh sb="6" eb="7">
      <t>ヒ</t>
    </rPh>
    <phoneticPr fontId="3"/>
  </si>
  <si>
    <t>3　民　生　費</t>
    <rPh sb="2" eb="3">
      <t>ミン</t>
    </rPh>
    <rPh sb="4" eb="5">
      <t>ナマ</t>
    </rPh>
    <rPh sb="6" eb="7">
      <t>ヒ</t>
    </rPh>
    <phoneticPr fontId="3"/>
  </si>
  <si>
    <t>4　衛　生　費</t>
    <rPh sb="2" eb="3">
      <t>マモル</t>
    </rPh>
    <rPh sb="4" eb="5">
      <t>ナマ</t>
    </rPh>
    <rPh sb="6" eb="7">
      <t>ヒ</t>
    </rPh>
    <phoneticPr fontId="3"/>
  </si>
  <si>
    <t>5　労　働　費</t>
    <rPh sb="2" eb="3">
      <t>ロウ</t>
    </rPh>
    <rPh sb="4" eb="5">
      <t>ハタラ</t>
    </rPh>
    <rPh sb="6" eb="7">
      <t>ヒ</t>
    </rPh>
    <phoneticPr fontId="3"/>
  </si>
  <si>
    <t>7　商　工　費</t>
    <rPh sb="2" eb="3">
      <t>ショウ</t>
    </rPh>
    <rPh sb="4" eb="5">
      <t>コウ</t>
    </rPh>
    <rPh sb="6" eb="7">
      <t>ヒ</t>
    </rPh>
    <phoneticPr fontId="3"/>
  </si>
  <si>
    <t>8　土　木　費</t>
    <rPh sb="2" eb="3">
      <t>ツチ</t>
    </rPh>
    <rPh sb="4" eb="5">
      <t>キ</t>
    </rPh>
    <rPh sb="6" eb="7">
      <t>ヒ</t>
    </rPh>
    <phoneticPr fontId="3"/>
  </si>
  <si>
    <t>9　消　防　費</t>
    <rPh sb="2" eb="3">
      <t>ショウ</t>
    </rPh>
    <rPh sb="4" eb="5">
      <t>ボウ</t>
    </rPh>
    <rPh sb="6" eb="7">
      <t>ヒ</t>
    </rPh>
    <phoneticPr fontId="3"/>
  </si>
  <si>
    <t>10　教　育　費</t>
    <rPh sb="3" eb="4">
      <t>キョウ</t>
    </rPh>
    <rPh sb="5" eb="6">
      <t>イク</t>
    </rPh>
    <rPh sb="7" eb="8">
      <t>ヒ</t>
    </rPh>
    <phoneticPr fontId="3"/>
  </si>
  <si>
    <t>（5）寄附金</t>
    <rPh sb="3" eb="6">
      <t>キフキン</t>
    </rPh>
    <phoneticPr fontId="3"/>
  </si>
  <si>
    <t>12　公　債　費</t>
    <rPh sb="3" eb="4">
      <t>コウ</t>
    </rPh>
    <rPh sb="5" eb="6">
      <t>サイ</t>
    </rPh>
    <rPh sb="7" eb="8">
      <t>ヒ</t>
    </rPh>
    <phoneticPr fontId="3"/>
  </si>
  <si>
    <t>14　予　備　費</t>
    <rPh sb="3" eb="4">
      <t>ヨ</t>
    </rPh>
    <rPh sb="5" eb="6">
      <t>ビン</t>
    </rPh>
    <rPh sb="7" eb="8">
      <t>ヒ</t>
    </rPh>
    <phoneticPr fontId="3"/>
  </si>
  <si>
    <t>介護サービス
事業勘定</t>
    <rPh sb="0" eb="2">
      <t>カイゴ</t>
    </rPh>
    <rPh sb="7" eb="9">
      <t>ジギョウ</t>
    </rPh>
    <rPh sb="9" eb="11">
      <t>カンジョウ</t>
    </rPh>
    <phoneticPr fontId="3"/>
  </si>
  <si>
    <t>（単位　千円）</t>
    <rPh sb="1" eb="3">
      <t>タンイ</t>
    </rPh>
    <rPh sb="4" eb="6">
      <t>センエン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</si>
  <si>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</si>
  <si>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増減額</t>
    <rPh sb="0" eb="2">
      <t>ゾウゲン</t>
    </rPh>
    <rPh sb="2" eb="3">
      <t>ガク</t>
    </rPh>
    <phoneticPr fontId="3"/>
  </si>
  <si>
    <t>増減額</t>
    <rPh sb="0" eb="3">
      <t>ゾウゲンガク</t>
    </rPh>
    <phoneticPr fontId="3"/>
  </si>
  <si>
    <t>(単位　人・％)</t>
    <rPh sb="1" eb="3">
      <t>タンイ</t>
    </rPh>
    <rPh sb="4" eb="5">
      <t>ニン</t>
    </rPh>
    <phoneticPr fontId="7"/>
  </si>
  <si>
    <t>（単位　人）</t>
    <rPh sb="1" eb="3">
      <t>タンイ</t>
    </rPh>
    <rPh sb="4" eb="5">
      <t>ニン</t>
    </rPh>
    <phoneticPr fontId="3"/>
  </si>
  <si>
    <t>常任
委員会</t>
    <rPh sb="0" eb="2">
      <t>ジョウニン</t>
    </rPh>
    <rPh sb="3" eb="6">
      <t>イインカイ</t>
    </rPh>
    <phoneticPr fontId="7"/>
  </si>
  <si>
    <t>浦田征一</t>
    <rPh sb="0" eb="2">
      <t>ウラタ</t>
    </rPh>
    <rPh sb="2" eb="4">
      <t>セイイチ</t>
    </rPh>
    <phoneticPr fontId="7"/>
  </si>
  <si>
    <t>迎　五男</t>
    <rPh sb="0" eb="1">
      <t>ムカ</t>
    </rPh>
    <rPh sb="2" eb="4">
      <t>イツオ</t>
    </rPh>
    <phoneticPr fontId="3"/>
  </si>
  <si>
    <t>参議院議員(比例代表)</t>
    <rPh sb="0" eb="3">
      <t>サンギイン</t>
    </rPh>
    <rPh sb="3" eb="5">
      <t>ギイン</t>
    </rPh>
    <rPh sb="6" eb="8">
      <t>ヒレイ</t>
    </rPh>
    <rPh sb="8" eb="10">
      <t>ダイヒョウ</t>
    </rPh>
    <phoneticPr fontId="7"/>
  </si>
  <si>
    <t>衆議院議員(比例区)</t>
    <rPh sb="0" eb="3">
      <t>シュウギイン</t>
    </rPh>
    <rPh sb="3" eb="5">
      <t>ギイン</t>
    </rPh>
    <rPh sb="6" eb="9">
      <t>ヒレイク</t>
    </rPh>
    <phoneticPr fontId="7"/>
  </si>
  <si>
    <t>参議院議員(比例代表)</t>
    <rPh sb="0" eb="2">
      <t>サンギ</t>
    </rPh>
    <rPh sb="2" eb="3">
      <t>イン</t>
    </rPh>
    <rPh sb="3" eb="5">
      <t>ギイン</t>
    </rPh>
    <rPh sb="6" eb="8">
      <t>ヒレイ</t>
    </rPh>
    <rPh sb="8" eb="10">
      <t>ダイヒョウ</t>
    </rPh>
    <phoneticPr fontId="7"/>
  </si>
  <si>
    <t>増加率</t>
    <rPh sb="0" eb="2">
      <t>ゾウカ</t>
    </rPh>
    <rPh sb="2" eb="3">
      <t>リツ</t>
    </rPh>
    <phoneticPr fontId="3"/>
  </si>
  <si>
    <t>平25．5.29</t>
    <rPh sb="0" eb="1">
      <t>ヒラ</t>
    </rPh>
    <phoneticPr fontId="3"/>
  </si>
  <si>
    <t>比　較</t>
    <rPh sb="0" eb="1">
      <t>ヒ</t>
    </rPh>
    <rPh sb="2" eb="3">
      <t>カク</t>
    </rPh>
    <phoneticPr fontId="3"/>
  </si>
  <si>
    <t>第１２章　行　財　政</t>
    <rPh sb="0" eb="1">
      <t>ダイ</t>
    </rPh>
    <rPh sb="3" eb="4">
      <t>ショウ</t>
    </rPh>
    <rPh sb="5" eb="6">
      <t>ギョウ</t>
    </rPh>
    <rPh sb="7" eb="8">
      <t>ザイ</t>
    </rPh>
    <rPh sb="9" eb="10">
      <t>セイ</t>
    </rPh>
    <phoneticPr fontId="7"/>
  </si>
  <si>
    <t>１２　行　財　政</t>
    <rPh sb="3" eb="4">
      <t>ギョウ</t>
    </rPh>
    <rPh sb="5" eb="6">
      <t>ザイ</t>
    </rPh>
    <rPh sb="7" eb="8">
      <t>セイ</t>
    </rPh>
    <phoneticPr fontId="7"/>
  </si>
  <si>
    <t>衆議院議員（比例代表）</t>
    <rPh sb="0" eb="3">
      <t>シュウギイン</t>
    </rPh>
    <rPh sb="3" eb="5">
      <t>ギイン</t>
    </rPh>
    <rPh sb="6" eb="8">
      <t>ヒレイ</t>
    </rPh>
    <rPh sb="8" eb="10">
      <t>ダイヒョウ</t>
    </rPh>
    <phoneticPr fontId="3"/>
  </si>
  <si>
    <t>　　〃　　　　(選挙区)</t>
    <rPh sb="8" eb="11">
      <t>センキョク</t>
    </rPh>
    <phoneticPr fontId="7"/>
  </si>
  <si>
    <t>　　〃　　　　(小選挙区)</t>
    <rPh sb="8" eb="12">
      <t>ショウセンキョク</t>
    </rPh>
    <phoneticPr fontId="7"/>
  </si>
  <si>
    <t>　　〃　　　　(選挙区)</t>
    <rPh sb="8" eb="10">
      <t>センキョ</t>
    </rPh>
    <rPh sb="10" eb="11">
      <t>ク</t>
    </rPh>
    <phoneticPr fontId="7"/>
  </si>
  <si>
    <t>　　〃　　　　(小選挙区)</t>
    <rPh sb="8" eb="9">
      <t>チイ</t>
    </rPh>
    <rPh sb="9" eb="11">
      <t>センキョ</t>
    </rPh>
    <rPh sb="11" eb="12">
      <t>ク</t>
    </rPh>
    <phoneticPr fontId="7"/>
  </si>
  <si>
    <t>市　長</t>
    <rPh sb="0" eb="1">
      <t>シ</t>
    </rPh>
    <rPh sb="2" eb="3">
      <t>チョウ</t>
    </rPh>
    <phoneticPr fontId="7"/>
  </si>
  <si>
    <t>議　会</t>
    <rPh sb="0" eb="1">
      <t>ギ</t>
    </rPh>
    <rPh sb="2" eb="3">
      <t>カイ</t>
    </rPh>
    <phoneticPr fontId="7"/>
  </si>
  <si>
    <t>診　療　部</t>
    <rPh sb="0" eb="1">
      <t>ミ</t>
    </rPh>
    <rPh sb="2" eb="3">
      <t>リョウ</t>
    </rPh>
    <rPh sb="4" eb="5">
      <t>ブ</t>
    </rPh>
    <phoneticPr fontId="7"/>
  </si>
  <si>
    <t>生涯学習課</t>
    <rPh sb="0" eb="2">
      <t>ショウガイ</t>
    </rPh>
    <rPh sb="2" eb="4">
      <t>ガクシュウ</t>
    </rPh>
    <rPh sb="4" eb="5">
      <t>カ</t>
    </rPh>
    <phoneticPr fontId="3"/>
  </si>
  <si>
    <t xml:space="preserve"> 資料　市総務課</t>
    <rPh sb="1" eb="3">
      <t>シリョウ</t>
    </rPh>
    <rPh sb="4" eb="5">
      <t>シ</t>
    </rPh>
    <rPh sb="5" eb="7">
      <t>ソウム</t>
    </rPh>
    <rPh sb="7" eb="8">
      <t>カ</t>
    </rPh>
    <phoneticPr fontId="7"/>
  </si>
  <si>
    <t>資料　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7"/>
  </si>
  <si>
    <t>資料　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3"/>
  </si>
  <si>
    <t>資料　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7"/>
  </si>
  <si>
    <t>資料　市財政課</t>
    <rPh sb="3" eb="4">
      <t>シ</t>
    </rPh>
    <phoneticPr fontId="3"/>
  </si>
  <si>
    <t>市 民 課</t>
    <rPh sb="0" eb="1">
      <t>シ</t>
    </rPh>
    <rPh sb="2" eb="3">
      <t>ミン</t>
    </rPh>
    <rPh sb="4" eb="5">
      <t>カ</t>
    </rPh>
    <phoneticPr fontId="7"/>
  </si>
  <si>
    <t>総 務 課</t>
    <rPh sb="0" eb="1">
      <t>フサ</t>
    </rPh>
    <rPh sb="2" eb="3">
      <t>ツトム</t>
    </rPh>
    <rPh sb="4" eb="5">
      <t>カ</t>
    </rPh>
    <phoneticPr fontId="7"/>
  </si>
  <si>
    <t>税 務 課</t>
    <rPh sb="0" eb="1">
      <t>ゼイ</t>
    </rPh>
    <rPh sb="2" eb="3">
      <t>ツトム</t>
    </rPh>
    <rPh sb="4" eb="5">
      <t>カ</t>
    </rPh>
    <phoneticPr fontId="7"/>
  </si>
  <si>
    <t>収 納 課</t>
    <rPh sb="0" eb="1">
      <t>オサム</t>
    </rPh>
    <rPh sb="2" eb="3">
      <t>オサム</t>
    </rPh>
    <rPh sb="4" eb="5">
      <t>カ</t>
    </rPh>
    <phoneticPr fontId="7"/>
  </si>
  <si>
    <t>福 祉 課</t>
    <rPh sb="0" eb="1">
      <t>フク</t>
    </rPh>
    <rPh sb="2" eb="3">
      <t>シ</t>
    </rPh>
    <rPh sb="4" eb="5">
      <t>カ</t>
    </rPh>
    <phoneticPr fontId="7"/>
  </si>
  <si>
    <t>会 計 課</t>
    <rPh sb="0" eb="1">
      <t>カイ</t>
    </rPh>
    <rPh sb="2" eb="3">
      <t>ケイ</t>
    </rPh>
    <rPh sb="4" eb="5">
      <t>カ</t>
    </rPh>
    <phoneticPr fontId="7"/>
  </si>
  <si>
    <t>事 務 局</t>
    <rPh sb="0" eb="1">
      <t>コト</t>
    </rPh>
    <rPh sb="2" eb="3">
      <t>ツトム</t>
    </rPh>
    <rPh sb="4" eb="5">
      <t>キョク</t>
    </rPh>
    <phoneticPr fontId="7"/>
  </si>
  <si>
    <t>事 務 局（総務課兼務）</t>
    <rPh sb="0" eb="1">
      <t>コト</t>
    </rPh>
    <rPh sb="2" eb="3">
      <t>ツトム</t>
    </rPh>
    <rPh sb="4" eb="5">
      <t>キョク</t>
    </rPh>
    <rPh sb="6" eb="8">
      <t>ソウム</t>
    </rPh>
    <rPh sb="8" eb="9">
      <t>カ</t>
    </rPh>
    <rPh sb="9" eb="11">
      <t>ケンム</t>
    </rPh>
    <phoneticPr fontId="7"/>
  </si>
  <si>
    <t>事 務 局（農林水産課兼務）</t>
    <rPh sb="0" eb="1">
      <t>コト</t>
    </rPh>
    <rPh sb="2" eb="3">
      <t>ツトム</t>
    </rPh>
    <rPh sb="4" eb="5">
      <t>キョク</t>
    </rPh>
    <rPh sb="6" eb="8">
      <t>ノウリン</t>
    </rPh>
    <rPh sb="8" eb="10">
      <t>スイサン</t>
    </rPh>
    <rPh sb="10" eb="11">
      <t>カ</t>
    </rPh>
    <rPh sb="11" eb="13">
      <t>ケンム</t>
    </rPh>
    <phoneticPr fontId="7"/>
  </si>
  <si>
    <t>事 務 局（監査委員事務局兼務）</t>
    <rPh sb="0" eb="1">
      <t>コト</t>
    </rPh>
    <rPh sb="2" eb="3">
      <t>ツトム</t>
    </rPh>
    <rPh sb="4" eb="5">
      <t>キョク</t>
    </rPh>
    <rPh sb="6" eb="8">
      <t>カンサ</t>
    </rPh>
    <rPh sb="8" eb="10">
      <t>イイン</t>
    </rPh>
    <rPh sb="10" eb="13">
      <t>ジムキョク</t>
    </rPh>
    <rPh sb="13" eb="15">
      <t>ケンム</t>
    </rPh>
    <phoneticPr fontId="7"/>
  </si>
  <si>
    <t>昭和35年度</t>
    <rPh sb="0" eb="2">
      <t>ショウワ</t>
    </rPh>
    <rPh sb="4" eb="5">
      <t>ネン</t>
    </rPh>
    <rPh sb="5" eb="6">
      <t>ド</t>
    </rPh>
    <phoneticPr fontId="9"/>
  </si>
  <si>
    <t>40</t>
    <phoneticPr fontId="3"/>
  </si>
  <si>
    <t>45</t>
    <phoneticPr fontId="9"/>
  </si>
  <si>
    <t>50</t>
    <phoneticPr fontId="9"/>
  </si>
  <si>
    <t>55</t>
    <phoneticPr fontId="9"/>
  </si>
  <si>
    <t>60</t>
    <phoneticPr fontId="9"/>
  </si>
  <si>
    <t>61</t>
    <phoneticPr fontId="9"/>
  </si>
  <si>
    <t>62</t>
    <phoneticPr fontId="3"/>
  </si>
  <si>
    <t>63</t>
    <phoneticPr fontId="3"/>
  </si>
  <si>
    <t>平成元年度</t>
    <rPh sb="0" eb="2">
      <t>ヘイセイ</t>
    </rPh>
    <rPh sb="2" eb="3">
      <t>ゲン</t>
    </rPh>
    <rPh sb="4" eb="5">
      <t>ド</t>
    </rPh>
    <phoneticPr fontId="9"/>
  </si>
  <si>
    <t>平成20年度</t>
    <rPh sb="5" eb="6">
      <t>ド</t>
    </rPh>
    <phoneticPr fontId="3"/>
  </si>
  <si>
    <t>21</t>
    <phoneticPr fontId="3"/>
  </si>
  <si>
    <t>22</t>
  </si>
  <si>
    <t>23</t>
  </si>
  <si>
    <t>24</t>
  </si>
  <si>
    <t>25</t>
  </si>
  <si>
    <t>下水道事業</t>
    <rPh sb="0" eb="3">
      <t>ゲスイドウ</t>
    </rPh>
    <rPh sb="3" eb="5">
      <t>ジギョウ</t>
    </rPh>
    <phoneticPr fontId="3"/>
  </si>
  <si>
    <t>企業局総務課</t>
    <rPh sb="0" eb="2">
      <t>キギョウ</t>
    </rPh>
    <rPh sb="2" eb="3">
      <t>キョク</t>
    </rPh>
    <rPh sb="3" eb="6">
      <t>ソウムカ</t>
    </rPh>
    <phoneticPr fontId="3"/>
  </si>
  <si>
    <t>企業局建設課</t>
    <rPh sb="0" eb="2">
      <t>キギョウ</t>
    </rPh>
    <rPh sb="2" eb="3">
      <t>キョク</t>
    </rPh>
    <rPh sb="3" eb="5">
      <t>ケンセツ</t>
    </rPh>
    <rPh sb="5" eb="6">
      <t>カ</t>
    </rPh>
    <phoneticPr fontId="3"/>
  </si>
  <si>
    <t>総務係、政策企画係</t>
    <rPh sb="0" eb="2">
      <t>ソウム</t>
    </rPh>
    <rPh sb="2" eb="3">
      <t>カカリ</t>
    </rPh>
    <rPh sb="4" eb="6">
      <t>セイサク</t>
    </rPh>
    <rPh sb="6" eb="8">
      <t>キカク</t>
    </rPh>
    <rPh sb="8" eb="9">
      <t>カカリ</t>
    </rPh>
    <phoneticPr fontId="3"/>
  </si>
  <si>
    <t>（３課）</t>
    <rPh sb="2" eb="3">
      <t>カ</t>
    </rPh>
    <phoneticPr fontId="3"/>
  </si>
  <si>
    <t>山下　慶一郎</t>
    <rPh sb="0" eb="2">
      <t>ヤマシタ</t>
    </rPh>
    <rPh sb="3" eb="6">
      <t>ケイイチロウ</t>
    </rPh>
    <phoneticPr fontId="3"/>
  </si>
  <si>
    <t>小田龍雄</t>
    <rPh sb="0" eb="2">
      <t>オダ</t>
    </rPh>
    <rPh sb="2" eb="3">
      <t>タツ</t>
    </rPh>
    <rPh sb="3" eb="4">
      <t>オ</t>
    </rPh>
    <phoneticPr fontId="3"/>
  </si>
  <si>
    <t>安田康則</t>
    <rPh sb="0" eb="2">
      <t>ヤスダ</t>
    </rPh>
    <rPh sb="2" eb="4">
      <t>ヤスノリ</t>
    </rPh>
    <phoneticPr fontId="3"/>
  </si>
  <si>
    <t>26</t>
  </si>
  <si>
    <t>27</t>
  </si>
  <si>
    <t>総務文教</t>
    <rPh sb="0" eb="2">
      <t>ソウム</t>
    </rPh>
    <rPh sb="2" eb="4">
      <t>ブンキョウ</t>
    </rPh>
    <phoneticPr fontId="3"/>
  </si>
  <si>
    <t>木村 誠一</t>
    <rPh sb="0" eb="2">
      <t>キムラ</t>
    </rPh>
    <rPh sb="3" eb="5">
      <t>セイイチ</t>
    </rPh>
    <phoneticPr fontId="1"/>
  </si>
  <si>
    <t>◎委員長　○副委員長</t>
    <rPh sb="1" eb="4">
      <t>イインチョウ</t>
    </rPh>
    <rPh sb="6" eb="7">
      <t>フク</t>
    </rPh>
    <rPh sb="7" eb="10">
      <t>イインチョウ</t>
    </rPh>
    <phoneticPr fontId="7"/>
  </si>
  <si>
    <t>24.12.16</t>
  </si>
  <si>
    <t>平27．4.30</t>
    <rPh sb="0" eb="1">
      <t>ヒラ</t>
    </rPh>
    <phoneticPr fontId="3"/>
  </si>
  <si>
    <t>平27．5.20</t>
    <rPh sb="0" eb="1">
      <t>ヒラ</t>
    </rPh>
    <phoneticPr fontId="3"/>
  </si>
  <si>
    <t>(８)市議会議員名簿</t>
    <rPh sb="3" eb="4">
      <t>シ</t>
    </rPh>
    <rPh sb="4" eb="6">
      <t>ギカイ</t>
    </rPh>
    <rPh sb="6" eb="8">
      <t>ギイン</t>
    </rPh>
    <rPh sb="8" eb="10">
      <t>メイボ</t>
    </rPh>
    <phoneticPr fontId="7"/>
  </si>
  <si>
    <t>28</t>
  </si>
  <si>
    <t xml:space="preserve">年 </t>
    <rPh sb="0" eb="1">
      <t>トシ</t>
    </rPh>
    <phoneticPr fontId="7"/>
  </si>
  <si>
    <t>荒尾市長</t>
    <rPh sb="0" eb="4">
      <t>アラオシチョウ</t>
    </rPh>
    <phoneticPr fontId="3"/>
  </si>
  <si>
    <t>無投票</t>
    <rPh sb="0" eb="3">
      <t>ムトウヒョウ</t>
    </rPh>
    <phoneticPr fontId="3"/>
  </si>
  <si>
    <t>熊本県知事</t>
    <rPh sb="0" eb="2">
      <t>クマモト</t>
    </rPh>
    <rPh sb="2" eb="5">
      <t>ケンチジ</t>
    </rPh>
    <phoneticPr fontId="3"/>
  </si>
  <si>
    <t>男女共同参画推進室・・・〔働く女性の家〕</t>
    <rPh sb="13" eb="14">
      <t>ハタラ</t>
    </rPh>
    <rPh sb="15" eb="17">
      <t>ジョセイ</t>
    </rPh>
    <rPh sb="18" eb="19">
      <t>イエ</t>
    </rPh>
    <phoneticPr fontId="3"/>
  </si>
  <si>
    <t>人権啓発推進室・・・〔人権啓発センター〕、〔児童センター〕</t>
    <rPh sb="0" eb="2">
      <t>ジンケン</t>
    </rPh>
    <rPh sb="2" eb="4">
      <t>ケイハツ</t>
    </rPh>
    <rPh sb="4" eb="7">
      <t>スイシンシツ</t>
    </rPh>
    <rPh sb="11" eb="13">
      <t>ジンケン</t>
    </rPh>
    <rPh sb="13" eb="15">
      <t>ケイハツ</t>
    </rPh>
    <rPh sb="22" eb="24">
      <t>ジドウ</t>
    </rPh>
    <phoneticPr fontId="3"/>
  </si>
  <si>
    <t>29</t>
  </si>
  <si>
    <t>30</t>
  </si>
  <si>
    <t>浅田　敏彦</t>
    <rPh sb="0" eb="2">
      <t>アサダ</t>
    </rPh>
    <rPh sb="3" eb="5">
      <t>トシヒコ</t>
    </rPh>
    <phoneticPr fontId="3"/>
  </si>
  <si>
    <t>田上　稔</t>
    <rPh sb="0" eb="2">
      <t>タノウエ</t>
    </rPh>
    <rPh sb="3" eb="4">
      <t>ミノル</t>
    </rPh>
    <phoneticPr fontId="3"/>
  </si>
  <si>
    <t>◎</t>
  </si>
  <si>
    <t xml:space="preserve">  29. 2. 5</t>
  </si>
  <si>
    <t>(2)利子割交付金</t>
  </si>
  <si>
    <t>(3)配当割交付金</t>
  </si>
  <si>
    <t>(4)株式等譲渡所得割交付金</t>
  </si>
  <si>
    <t>下　水　道</t>
    <rPh sb="0" eb="1">
      <t>シタ</t>
    </rPh>
    <rPh sb="2" eb="3">
      <t>スイ</t>
    </rPh>
    <rPh sb="4" eb="5">
      <t>ミチ</t>
    </rPh>
    <phoneticPr fontId="3"/>
  </si>
  <si>
    <t>○</t>
  </si>
  <si>
    <t>南新地土地区画整理事業会計</t>
    <rPh sb="0" eb="1">
      <t>ミナミ</t>
    </rPh>
    <rPh sb="1" eb="3">
      <t>シンチ</t>
    </rPh>
    <rPh sb="3" eb="5">
      <t>トチ</t>
    </rPh>
    <rPh sb="5" eb="7">
      <t>クカク</t>
    </rPh>
    <rPh sb="7" eb="9">
      <t>セイリ</t>
    </rPh>
    <rPh sb="9" eb="11">
      <t>ジギョウ</t>
    </rPh>
    <rPh sb="11" eb="13">
      <t>カイケイ</t>
    </rPh>
    <phoneticPr fontId="3"/>
  </si>
  <si>
    <t>藪内　孝則</t>
    <rPh sb="0" eb="2">
      <t>ヤブウチ</t>
    </rPh>
    <rPh sb="3" eb="5">
      <t>タカノリ</t>
    </rPh>
    <phoneticPr fontId="3"/>
  </si>
  <si>
    <t>平31. 4.30</t>
    <rPh sb="0" eb="1">
      <t>ヒラ</t>
    </rPh>
    <phoneticPr fontId="3"/>
  </si>
  <si>
    <t>令 1. 5.20</t>
    <rPh sb="0" eb="1">
      <t>レイ</t>
    </rPh>
    <phoneticPr fontId="3"/>
  </si>
  <si>
    <t>平31．4.30</t>
    <rPh sb="0" eb="1">
      <t>ヒラ</t>
    </rPh>
    <phoneticPr fontId="3"/>
  </si>
  <si>
    <t>浜崎英利</t>
    <rPh sb="0" eb="2">
      <t>ハマサキ</t>
    </rPh>
    <rPh sb="2" eb="4">
      <t>ヒデトシ</t>
    </rPh>
    <phoneticPr fontId="3"/>
  </si>
  <si>
    <t>令 1．5.20</t>
    <rPh sb="0" eb="1">
      <t>レイ</t>
    </rPh>
    <phoneticPr fontId="3"/>
  </si>
  <si>
    <t>保育幼稚園係、給付係・・・〔清里保育園〕</t>
    <rPh sb="0" eb="2">
      <t>ホイク</t>
    </rPh>
    <rPh sb="2" eb="5">
      <t>ヨウチエン</t>
    </rPh>
    <rPh sb="5" eb="6">
      <t>カカ</t>
    </rPh>
    <rPh sb="7" eb="9">
      <t>キュウフ</t>
    </rPh>
    <rPh sb="9" eb="10">
      <t>カカ</t>
    </rPh>
    <phoneticPr fontId="7"/>
  </si>
  <si>
    <t>すこやか未来課</t>
    <rPh sb="4" eb="6">
      <t>ミライ</t>
    </rPh>
    <rPh sb="6" eb="7">
      <t>カ</t>
    </rPh>
    <phoneticPr fontId="7"/>
  </si>
  <si>
    <t>保険介護課</t>
    <rPh sb="0" eb="2">
      <t>ホケン</t>
    </rPh>
    <rPh sb="2" eb="4">
      <t>カイゴ</t>
    </rPh>
    <rPh sb="4" eb="5">
      <t>カ</t>
    </rPh>
    <phoneticPr fontId="7"/>
  </si>
  <si>
    <t>高齢者医療係、国保年金係、介護保険係、地域包括支援センター</t>
    <rPh sb="0" eb="3">
      <t>コウレイシャ</t>
    </rPh>
    <rPh sb="3" eb="5">
      <t>イリョウ</t>
    </rPh>
    <rPh sb="5" eb="6">
      <t>カカリ</t>
    </rPh>
    <rPh sb="7" eb="9">
      <t>コクホ</t>
    </rPh>
    <rPh sb="9" eb="11">
      <t>ネンキン</t>
    </rPh>
    <rPh sb="11" eb="12">
      <t>カカリ</t>
    </rPh>
    <rPh sb="13" eb="15">
      <t>カイゴ</t>
    </rPh>
    <rPh sb="15" eb="17">
      <t>ホケン</t>
    </rPh>
    <rPh sb="17" eb="18">
      <t>カカリ</t>
    </rPh>
    <rPh sb="19" eb="21">
      <t>チイキ</t>
    </rPh>
    <rPh sb="21" eb="23">
      <t>ホウカツ</t>
    </rPh>
    <rPh sb="23" eb="25">
      <t>シエン</t>
    </rPh>
    <phoneticPr fontId="7"/>
  </si>
  <si>
    <t>土木課</t>
    <rPh sb="0" eb="3">
      <t>ドボクカ</t>
    </rPh>
    <phoneticPr fontId="7"/>
  </si>
  <si>
    <t>計画係、区画整理係</t>
    <rPh sb="0" eb="2">
      <t>ケイカク</t>
    </rPh>
    <rPh sb="2" eb="3">
      <t>カカリ</t>
    </rPh>
    <rPh sb="4" eb="6">
      <t>クカク</t>
    </rPh>
    <rPh sb="6" eb="8">
      <t>セイリ</t>
    </rPh>
    <rPh sb="8" eb="9">
      <t>カカリ</t>
    </rPh>
    <phoneticPr fontId="3"/>
  </si>
  <si>
    <t>・・・〔小学校１０校、中学校３校〕</t>
    <rPh sb="4" eb="7">
      <t>ショウガッコウ</t>
    </rPh>
    <rPh sb="9" eb="10">
      <t>コウ</t>
    </rPh>
    <rPh sb="11" eb="14">
      <t>チュウガッコウ</t>
    </rPh>
    <rPh sb="15" eb="16">
      <t>コウ</t>
    </rPh>
    <phoneticPr fontId="7"/>
  </si>
  <si>
    <t>前田 裕二</t>
    <rPh sb="0" eb="2">
      <t>マエダ</t>
    </rPh>
    <rPh sb="3" eb="5">
      <t>ユウジ</t>
    </rPh>
    <phoneticPr fontId="3"/>
  </si>
  <si>
    <t>菅嶋 公尚</t>
    <rPh sb="0" eb="2">
      <t>スガシマ</t>
    </rPh>
    <rPh sb="3" eb="4">
      <t>コウ</t>
    </rPh>
    <rPh sb="4" eb="5">
      <t>ナオ</t>
    </rPh>
    <phoneticPr fontId="1"/>
  </si>
  <si>
    <t>谷口 繁治</t>
    <rPh sb="0" eb="2">
      <t>タニグチ</t>
    </rPh>
    <rPh sb="3" eb="5">
      <t>シゲジ</t>
    </rPh>
    <phoneticPr fontId="3"/>
  </si>
  <si>
    <t>29.10.22</t>
  </si>
  <si>
    <t>熊本県議会議員</t>
    <rPh sb="0" eb="2">
      <t>クマモト</t>
    </rPh>
    <rPh sb="2" eb="5">
      <t>ケンギカイ</t>
    </rPh>
    <rPh sb="5" eb="7">
      <t>ギイン</t>
    </rPh>
    <phoneticPr fontId="3"/>
  </si>
  <si>
    <t>荒尾市議会議員</t>
    <rPh sb="0" eb="3">
      <t>アラオシ</t>
    </rPh>
    <rPh sb="3" eb="5">
      <t>ギカイ</t>
    </rPh>
    <rPh sb="5" eb="7">
      <t>ギイン</t>
    </rPh>
    <phoneticPr fontId="3"/>
  </si>
  <si>
    <t>参議院議員(比例代表)</t>
    <rPh sb="0" eb="3">
      <t>サンギイン</t>
    </rPh>
    <rPh sb="3" eb="5">
      <t>ギイン</t>
    </rPh>
    <rPh sb="6" eb="8">
      <t>ヒレイ</t>
    </rPh>
    <rPh sb="8" eb="10">
      <t>ダイヒョウ</t>
    </rPh>
    <phoneticPr fontId="3"/>
  </si>
  <si>
    <t>　　〃　　　　(選挙区)</t>
    <rPh sb="8" eb="11">
      <t>センキョク</t>
    </rPh>
    <phoneticPr fontId="3"/>
  </si>
  <si>
    <t>(5)法人事業税交付金</t>
    <rPh sb="3" eb="5">
      <t>ホウジン</t>
    </rPh>
    <rPh sb="5" eb="7">
      <t>ジギョウ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</si>
  <si>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</si>
  <si>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(6)地方消費税交付金</t>
    <phoneticPr fontId="3"/>
  </si>
  <si>
    <t>(7)ゴルフ場利用税交付金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</si>
  <si>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</si>
  <si>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</si>
  <si>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浅田　敏彦</t>
  </si>
  <si>
    <t>(在任中)</t>
  </si>
  <si>
    <t>田上　稔</t>
  </si>
  <si>
    <t>総合政策課</t>
    <rPh sb="0" eb="2">
      <t>ソウゴウ</t>
    </rPh>
    <phoneticPr fontId="7"/>
  </si>
  <si>
    <t>防災安全課</t>
    <rPh sb="0" eb="2">
      <t>ボウサイ</t>
    </rPh>
    <rPh sb="2" eb="5">
      <t>アンゼンカ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</si>
  <si>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</si>
  <si>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財 政 課</t>
    <rPh sb="0" eb="1">
      <t>ザイ</t>
    </rPh>
    <rPh sb="2" eb="3">
      <t>セイ</t>
    </rPh>
    <rPh sb="4" eb="5">
      <t>カ</t>
    </rPh>
    <phoneticPr fontId="7"/>
  </si>
  <si>
    <t>地域協働係、ふるさと創生係・・・〔メディア交流館〕、</t>
    <rPh sb="0" eb="2">
      <t>チイキ</t>
    </rPh>
    <rPh sb="2" eb="4">
      <t>キョウドウ</t>
    </rPh>
    <rPh sb="4" eb="5">
      <t>カカ</t>
    </rPh>
    <rPh sb="10" eb="12">
      <t>ソウセイ</t>
    </rPh>
    <rPh sb="12" eb="13">
      <t>カカリ</t>
    </rPh>
    <phoneticPr fontId="7"/>
  </si>
  <si>
    <t>熊本県知事</t>
    <rPh sb="0" eb="2">
      <t>クマモト</t>
    </rPh>
    <rPh sb="2" eb="5">
      <t>ケンチジ</t>
    </rPh>
    <phoneticPr fontId="4"/>
  </si>
  <si>
    <t>(8)環境性能割交付金</t>
    <rPh sb="3" eb="5">
      <t>カンキョウ</t>
    </rPh>
    <rPh sb="5" eb="7">
      <t>セイノウ</t>
    </rPh>
    <rPh sb="7" eb="8">
      <t>ワリ</t>
    </rPh>
    <rPh sb="8" eb="11">
      <t>コウフキン</t>
    </rPh>
    <phoneticPr fontId="2"/>
  </si>
  <si>
    <t>(9)地方特例交付金</t>
    <phoneticPr fontId="3"/>
  </si>
  <si>
    <t>(10)地方交付税</t>
    <phoneticPr fontId="3"/>
  </si>
  <si>
    <t>(11)交通安全対策特別交付金</t>
    <phoneticPr fontId="3"/>
  </si>
  <si>
    <t>(12)国庫支出金</t>
    <phoneticPr fontId="3"/>
  </si>
  <si>
    <t>(13)県支出金</t>
    <phoneticPr fontId="3"/>
  </si>
  <si>
    <t>(14)市債</t>
    <phoneticPr fontId="3"/>
  </si>
  <si>
    <t>2</t>
  </si>
  <si>
    <t>3</t>
    <phoneticPr fontId="3"/>
  </si>
  <si>
    <t>資料　市総務課</t>
    <phoneticPr fontId="3"/>
  </si>
  <si>
    <t>令和4年度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</si>
  <si>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</si>
  <si>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令和3年度</t>
    <rPh sb="0" eb="2">
      <t>レイワ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</si>
  <si>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</si>
  <si>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</si>
  <si>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平成19年</t>
    <rPh sb="0" eb="2">
      <t>ヘイセイ</t>
    </rPh>
    <rPh sb="4" eb="5">
      <t>ネン</t>
    </rPh>
    <phoneticPr fontId="3"/>
  </si>
  <si>
    <t>秘 書 課</t>
    <rPh sb="0" eb="1">
      <t>ヒ</t>
    </rPh>
    <rPh sb="2" eb="3">
      <t>ショ</t>
    </rPh>
    <rPh sb="4" eb="5">
      <t>カ</t>
    </rPh>
    <phoneticPr fontId="7"/>
  </si>
  <si>
    <t>人事厚生係、行政管理係、選挙係</t>
    <rPh sb="0" eb="2">
      <t>ジンジ</t>
    </rPh>
    <rPh sb="2" eb="4">
      <t>コウセイ</t>
    </rPh>
    <rPh sb="4" eb="5">
      <t>カカ</t>
    </rPh>
    <rPh sb="6" eb="8">
      <t>ギョウセイ</t>
    </rPh>
    <rPh sb="8" eb="10">
      <t>カンリ</t>
    </rPh>
    <rPh sb="10" eb="11">
      <t>カカリ</t>
    </rPh>
    <rPh sb="12" eb="14">
      <t>センキョ</t>
    </rPh>
    <rPh sb="14" eb="15">
      <t>カカリ</t>
    </rPh>
    <phoneticPr fontId="7"/>
  </si>
  <si>
    <t>市民係、記録係、市民サービスセンター</t>
    <rPh sb="0" eb="2">
      <t>シミン</t>
    </rPh>
    <rPh sb="2" eb="3">
      <t>カカリ</t>
    </rPh>
    <rPh sb="4" eb="6">
      <t>キロク</t>
    </rPh>
    <rPh sb="6" eb="7">
      <t>カカ</t>
    </rPh>
    <rPh sb="8" eb="10">
      <t>シミン</t>
    </rPh>
    <phoneticPr fontId="7"/>
  </si>
  <si>
    <t>総務係、福祉係、保護係</t>
    <rPh sb="0" eb="2">
      <t>ソウム</t>
    </rPh>
    <rPh sb="2" eb="3">
      <t>カカリ</t>
    </rPh>
    <rPh sb="4" eb="6">
      <t>フクシ</t>
    </rPh>
    <rPh sb="6" eb="7">
      <t>カカ</t>
    </rPh>
    <rPh sb="8" eb="10">
      <t>ホゴ</t>
    </rPh>
    <rPh sb="10" eb="11">
      <t>カカ</t>
    </rPh>
    <phoneticPr fontId="7"/>
  </si>
  <si>
    <t>社会教育係、スポーツ推進係</t>
    <rPh sb="0" eb="2">
      <t>シャカイ</t>
    </rPh>
    <rPh sb="2" eb="4">
      <t>キョウイク</t>
    </rPh>
    <rPh sb="4" eb="5">
      <t>カカリ</t>
    </rPh>
    <rPh sb="10" eb="12">
      <t>スイシン</t>
    </rPh>
    <rPh sb="12" eb="13">
      <t>カカリ</t>
    </rPh>
    <phoneticPr fontId="7"/>
  </si>
  <si>
    <t>企業管理者</t>
    <rPh sb="0" eb="2">
      <t>キギョウ</t>
    </rPh>
    <rPh sb="2" eb="5">
      <t>カンリシャ</t>
    </rPh>
    <phoneticPr fontId="7"/>
  </si>
  <si>
    <t>維持管理係、下水道建設係</t>
    <rPh sb="6" eb="9">
      <t>ゲスイドウ</t>
    </rPh>
    <rPh sb="9" eb="11">
      <t>ケンセツ</t>
    </rPh>
    <rPh sb="11" eb="12">
      <t>カカリ</t>
    </rPh>
    <phoneticPr fontId="3"/>
  </si>
  <si>
    <t>病院事業管理者</t>
    <rPh sb="0" eb="2">
      <t>ビョウイン</t>
    </rPh>
    <rPh sb="2" eb="4">
      <t>ジギョウ</t>
    </rPh>
    <rPh sb="4" eb="7">
      <t>カンリシャ</t>
    </rPh>
    <phoneticPr fontId="7"/>
  </si>
  <si>
    <t>院長</t>
    <rPh sb="0" eb="2">
      <t>インチョウ</t>
    </rPh>
    <phoneticPr fontId="3"/>
  </si>
  <si>
    <t>（５科）</t>
    <rPh sb="2" eb="3">
      <t>カ</t>
    </rPh>
    <phoneticPr fontId="3"/>
  </si>
  <si>
    <t>薬　剤　部</t>
    <rPh sb="0" eb="1">
      <t>クスリ</t>
    </rPh>
    <rPh sb="2" eb="3">
      <t>ザイ</t>
    </rPh>
    <rPh sb="4" eb="5">
      <t>ブ</t>
    </rPh>
    <phoneticPr fontId="7"/>
  </si>
  <si>
    <t>-</t>
  </si>
  <si>
    <t>-</t>
    <phoneticPr fontId="3"/>
  </si>
  <si>
    <t>平成 13. 7.29</t>
    <rPh sb="0" eb="2">
      <t>ヘイセイ</t>
    </rPh>
    <phoneticPr fontId="7"/>
  </si>
  <si>
    <r>
      <t>南新地土地区画
整理</t>
    </r>
    <r>
      <rPr>
        <sz val="11"/>
        <rFont val="ＭＳ 明朝"/>
        <family val="1"/>
        <charset val="128"/>
      </rPr>
      <t>事業</t>
    </r>
    <rPh sb="0" eb="3">
      <t>ミナミシンチ</t>
    </rPh>
    <rPh sb="3" eb="5">
      <t>トチ</t>
    </rPh>
    <rPh sb="5" eb="7">
      <t>クカク</t>
    </rPh>
    <rPh sb="8" eb="10">
      <t>セイリ</t>
    </rPh>
    <rPh sb="10" eb="12">
      <t>ジギョウ</t>
    </rPh>
    <phoneticPr fontId="2"/>
  </si>
  <si>
    <t>　　　軽自動車税</t>
    <rPh sb="3" eb="7">
      <t>ケイジドウシャ</t>
    </rPh>
    <rPh sb="7" eb="8">
      <t>ゼイ</t>
    </rPh>
    <phoneticPr fontId="3"/>
  </si>
  <si>
    <t>　　　市たばこ税</t>
    <rPh sb="3" eb="4">
      <t>シ</t>
    </rPh>
    <rPh sb="7" eb="8">
      <t>ゼイ</t>
    </rPh>
    <phoneticPr fontId="3"/>
  </si>
  <si>
    <t>（1）地方譲与税</t>
    <phoneticPr fontId="3"/>
  </si>
  <si>
    <t>（2）利子割交付金</t>
    <phoneticPr fontId="3"/>
  </si>
  <si>
    <t>（3）配当割交付金</t>
    <phoneticPr fontId="3"/>
  </si>
  <si>
    <t>（4）株式等譲渡所得割交付金</t>
    <phoneticPr fontId="3"/>
  </si>
  <si>
    <t>（5）法人事業税交付金</t>
    <rPh sb="3" eb="5">
      <t>ホウジン</t>
    </rPh>
    <rPh sb="5" eb="8">
      <t>ジギョウゼイ</t>
    </rPh>
    <rPh sb="8" eb="11">
      <t>コウフキン</t>
    </rPh>
    <phoneticPr fontId="3"/>
  </si>
  <si>
    <t>（9）環境性能割交付金</t>
    <rPh sb="3" eb="5">
      <t>カンキョウ</t>
    </rPh>
    <rPh sb="5" eb="7">
      <t>セイノウ</t>
    </rPh>
    <rPh sb="7" eb="8">
      <t>ワリ</t>
    </rPh>
    <rPh sb="8" eb="11">
      <t>コウフキン</t>
    </rPh>
    <phoneticPr fontId="3"/>
  </si>
  <si>
    <t>資料　市財政課</t>
    <phoneticPr fontId="3"/>
  </si>
  <si>
    <t>2)令和2年度より会計区分に法人事業税交付金が追加。また、自動車取得税交付金が廃止となった。</t>
    <rPh sb="2" eb="4">
      <t>レイワ</t>
    </rPh>
    <rPh sb="5" eb="7">
      <t>ネンド</t>
    </rPh>
    <rPh sb="9" eb="11">
      <t>カイケイ</t>
    </rPh>
    <rPh sb="11" eb="13">
      <t>クブン</t>
    </rPh>
    <rPh sb="23" eb="25">
      <t>ツイカ</t>
    </rPh>
    <rPh sb="39" eb="41">
      <t>ハイシ</t>
    </rPh>
    <phoneticPr fontId="3"/>
  </si>
  <si>
    <t>1)構成比について、端数処理（四捨五入）の関係で、合計額が一致しない場合がある。</t>
  </si>
  <si>
    <t>1)構成比について、端数処理（四捨五入）の関係で、合計額が一致しない場合がある。</t>
    <phoneticPr fontId="3"/>
  </si>
  <si>
    <t>（6）地方消費税交付金</t>
    <phoneticPr fontId="3"/>
  </si>
  <si>
    <t>（7）ゴルフ場利用税交付金</t>
    <phoneticPr fontId="3"/>
  </si>
  <si>
    <t>（8）自動車取得税交付金</t>
    <phoneticPr fontId="3"/>
  </si>
  <si>
    <t>（10）地方特例交付金</t>
    <phoneticPr fontId="3"/>
  </si>
  <si>
    <t>（11）地方交付税</t>
    <phoneticPr fontId="3"/>
  </si>
  <si>
    <t>（12）交通安全対策特別交付金</t>
    <phoneticPr fontId="3"/>
  </si>
  <si>
    <t>（13）国庫支出金</t>
    <phoneticPr fontId="3"/>
  </si>
  <si>
    <t>（14）県支出金</t>
    <phoneticPr fontId="3"/>
  </si>
  <si>
    <t>（15）市債</t>
    <phoneticPr fontId="3"/>
  </si>
  <si>
    <t>4</t>
  </si>
  <si>
    <t>令和5年度</t>
    <rPh sb="0" eb="2">
      <t>レイワ</t>
    </rPh>
    <rPh sb="3" eb="5">
      <t>ネンド</t>
    </rPh>
    <phoneticPr fontId="3"/>
  </si>
  <si>
    <t>令和5年度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3"/>
  </si>
  <si>
    <t>令和5年度
当初予算</t>
    <rPh sb="0" eb="1">
      <t>レイ</t>
    </rPh>
    <rPh sb="1" eb="2">
      <t>カズ</t>
    </rPh>
    <rPh sb="3" eb="5">
      <t>ネンド</t>
    </rPh>
    <rPh sb="5" eb="7">
      <t>ヘイネンド</t>
    </rPh>
    <rPh sb="6" eb="8">
      <t>トウショ</t>
    </rPh>
    <rPh sb="8" eb="10">
      <t>ヨサン</t>
    </rPh>
    <phoneticPr fontId="3"/>
  </si>
  <si>
    <t>令和4年度</t>
    <rPh sb="0" eb="2">
      <t>レイワ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</si>
  <si>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</si>
  <si>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令和4年度決算</t>
    <rPh sb="0" eb="2">
      <t>レイワ</t>
    </rPh>
    <rPh sb="3" eb="4">
      <t>ネン</t>
    </rPh>
    <rPh sb="4" eb="5">
      <t>ド</t>
    </rPh>
    <rPh sb="5" eb="7">
      <t>ケッサン</t>
    </rPh>
    <phoneticPr fontId="3"/>
  </si>
  <si>
    <r>
      <t>R</t>
    </r>
    <r>
      <rPr>
        <sz val="11"/>
        <rFont val="ＭＳ 明朝"/>
        <family val="1"/>
        <charset val="128"/>
      </rPr>
      <t>3.2.5</t>
    </r>
    <phoneticPr fontId="3"/>
  </si>
  <si>
    <t>R3.3.6</t>
    <phoneticPr fontId="3"/>
  </si>
  <si>
    <t>令 5. 4.30</t>
    <rPh sb="0" eb="1">
      <t>レイ</t>
    </rPh>
    <phoneticPr fontId="3"/>
  </si>
  <si>
    <t>石崎勇三</t>
    <rPh sb="0" eb="2">
      <t>イシザキ</t>
    </rPh>
    <rPh sb="2" eb="4">
      <t>ユウゾウ</t>
    </rPh>
    <phoneticPr fontId="3"/>
  </si>
  <si>
    <t>令 5. 5.24</t>
    <rPh sb="0" eb="1">
      <t>レイ</t>
    </rPh>
    <phoneticPr fontId="3"/>
  </si>
  <si>
    <t>令 5.11.23</t>
    <rPh sb="0" eb="1">
      <t>レイ</t>
    </rPh>
    <phoneticPr fontId="3"/>
  </si>
  <si>
    <t>令 5.12. 4</t>
    <rPh sb="0" eb="1">
      <t>レイ</t>
    </rPh>
    <phoneticPr fontId="3"/>
  </si>
  <si>
    <t>（在任中）</t>
    <rPh sb="1" eb="3">
      <t>ザイニン</t>
    </rPh>
    <rPh sb="3" eb="4">
      <t>チュウ</t>
    </rPh>
    <phoneticPr fontId="3"/>
  </si>
  <si>
    <t>30・31</t>
  </si>
  <si>
    <t>多田隈穣</t>
    <rPh sb="0" eb="3">
      <t>タダクマ</t>
    </rPh>
    <rPh sb="3" eb="4">
      <t>ジョウ</t>
    </rPh>
    <phoneticPr fontId="3"/>
  </si>
  <si>
    <t>産業振興課</t>
  </si>
  <si>
    <t>地域振興部</t>
    <rPh sb="0" eb="5">
      <t>チイキシンコウブ</t>
    </rPh>
    <phoneticPr fontId="7"/>
  </si>
  <si>
    <t>都市計画課</t>
    <rPh sb="0" eb="5">
      <t>トシケイカクカ</t>
    </rPh>
    <phoneticPr fontId="7"/>
  </si>
  <si>
    <t>スマートシティ推進室</t>
    <rPh sb="7" eb="10">
      <t>スイシンシツ</t>
    </rPh>
    <phoneticPr fontId="7"/>
  </si>
  <si>
    <t>〔小岱工芸館〕、〔みどり蒼生館〕</t>
  </si>
  <si>
    <t>危機管理防災室、消防交通係</t>
  </si>
  <si>
    <t>建設農水部</t>
    <rPh sb="0" eb="5">
      <t>ケンセツノウスイブ</t>
    </rPh>
    <phoneticPr fontId="7"/>
  </si>
  <si>
    <t>農政係、耕地水産係、農業委員会係</t>
  </si>
  <si>
    <t>・・・〔中央公民館〕、〔図書館〕、〔少年指導センター〕、〔運動公園管理事務所〕</t>
  </si>
  <si>
    <t>病院建設室</t>
  </si>
  <si>
    <t>・・・〔万田坑施設〕、〔万田坑ステーション〕、〔万田炭鉱館〕、</t>
  </si>
  <si>
    <t>財政係、公有財産管理室</t>
    <rPh sb="0" eb="2">
      <t>ザイセイ</t>
    </rPh>
    <rPh sb="2" eb="3">
      <t>カカ</t>
    </rPh>
    <rPh sb="4" eb="8">
      <t>コウユウザイサン</t>
    </rPh>
    <rPh sb="8" eb="11">
      <t>カンリシツ</t>
    </rPh>
    <phoneticPr fontId="7"/>
  </si>
  <si>
    <t>教育政策係、学務係、学校給食センター係</t>
    <rPh sb="0" eb="2">
      <t>キョウイク</t>
    </rPh>
    <rPh sb="2" eb="4">
      <t>セイサク</t>
    </rPh>
    <rPh sb="4" eb="5">
      <t>カカリ</t>
    </rPh>
    <rPh sb="6" eb="8">
      <t>ガクム</t>
    </rPh>
    <rPh sb="8" eb="9">
      <t>カカリ</t>
    </rPh>
    <rPh sb="10" eb="12">
      <t>ガッコウ</t>
    </rPh>
    <rPh sb="12" eb="14">
      <t>キュウショク</t>
    </rPh>
    <rPh sb="18" eb="19">
      <t>ガカリ</t>
    </rPh>
    <phoneticPr fontId="7"/>
  </si>
  <si>
    <t>市民産業</t>
    <rPh sb="0" eb="4">
      <t>シミンサンギョウ</t>
    </rPh>
    <phoneticPr fontId="3"/>
  </si>
  <si>
    <t>渡辺 勇一</t>
    <rPh sb="0" eb="2">
      <t>ワタナベ</t>
    </rPh>
    <rPh sb="3" eb="5">
      <t>ユウイチ</t>
    </rPh>
    <phoneticPr fontId="1"/>
  </si>
  <si>
    <t>星山幸司朗</t>
    <rPh sb="0" eb="2">
      <t>ホシヤマ</t>
    </rPh>
    <rPh sb="2" eb="4">
      <t>コウジ</t>
    </rPh>
    <rPh sb="4" eb="5">
      <t>ロウ</t>
    </rPh>
    <phoneticPr fontId="1"/>
  </si>
  <si>
    <t>厚生</t>
    <rPh sb="0" eb="2">
      <t>コウセイ</t>
    </rPh>
    <phoneticPr fontId="3"/>
  </si>
  <si>
    <t>多田隈 穣</t>
    <rPh sb="0" eb="2">
      <t>タダ</t>
    </rPh>
    <rPh sb="2" eb="3">
      <t>クマ</t>
    </rPh>
    <rPh sb="4" eb="5">
      <t>ジョウ</t>
    </rPh>
    <phoneticPr fontId="1"/>
  </si>
  <si>
    <t>古城 義郎</t>
    <rPh sb="0" eb="2">
      <t>コジョウ</t>
    </rPh>
    <rPh sb="3" eb="5">
      <t>ヨシロウ</t>
    </rPh>
    <phoneticPr fontId="3"/>
  </si>
  <si>
    <t>小田　龍雄</t>
    <rPh sb="0" eb="2">
      <t>オダ</t>
    </rPh>
    <rPh sb="3" eb="5">
      <t>タツオ</t>
    </rPh>
    <phoneticPr fontId="1"/>
  </si>
  <si>
    <t>鶴田 賢了</t>
    <rPh sb="0" eb="2">
      <t>ツルタ</t>
    </rPh>
    <rPh sb="3" eb="5">
      <t>ケンリョウ</t>
    </rPh>
    <phoneticPr fontId="3"/>
  </si>
  <si>
    <t>田中 浩治</t>
    <rPh sb="0" eb="2">
      <t>タナカ</t>
    </rPh>
    <rPh sb="3" eb="5">
      <t>ヒロハル</t>
    </rPh>
    <phoneticPr fontId="1"/>
  </si>
  <si>
    <t>野田 ゆみ</t>
    <rPh sb="0" eb="2">
      <t>ノダ</t>
    </rPh>
    <phoneticPr fontId="1"/>
  </si>
  <si>
    <t>橋本　誠剛</t>
    <rPh sb="0" eb="2">
      <t>ハシモト</t>
    </rPh>
    <rPh sb="3" eb="5">
      <t>セイゴウ</t>
    </rPh>
    <phoneticPr fontId="3"/>
  </si>
  <si>
    <t>北園 敏光</t>
    <rPh sb="0" eb="2">
      <t>キタゾノ</t>
    </rPh>
    <rPh sb="3" eb="5">
      <t>トシミツ</t>
    </rPh>
    <phoneticPr fontId="3"/>
  </si>
  <si>
    <t>元山 孝雄</t>
    <rPh sb="0" eb="2">
      <t>モトヤマ</t>
    </rPh>
    <rPh sb="3" eb="5">
      <t>タカオ</t>
    </rPh>
    <phoneticPr fontId="1"/>
  </si>
  <si>
    <t>中野美智子</t>
    <rPh sb="0" eb="2">
      <t>ナカノ</t>
    </rPh>
    <rPh sb="2" eb="5">
      <t>ミチコ</t>
    </rPh>
    <phoneticPr fontId="1"/>
  </si>
  <si>
    <t>熊本県議会議員</t>
  </si>
  <si>
    <t>荒尾市議会議員</t>
  </si>
  <si>
    <t xml:space="preserve">  13. 7.29</t>
  </si>
  <si>
    <t>14.12.22</t>
  </si>
  <si>
    <t xml:space="preserve">  15. 4.13</t>
  </si>
  <si>
    <t xml:space="preserve">  15. 4.27</t>
  </si>
  <si>
    <t xml:space="preserve">  15.11. 9</t>
  </si>
  <si>
    <t xml:space="preserve">  16. 4. 4</t>
  </si>
  <si>
    <t xml:space="preserve">  16. 7.11</t>
  </si>
  <si>
    <t xml:space="preserve">  17. 9.11</t>
  </si>
  <si>
    <t xml:space="preserve">  18.12.24</t>
  </si>
  <si>
    <t xml:space="preserve">  19. 4. 8</t>
  </si>
  <si>
    <t xml:space="preserve">  19. 4.22</t>
  </si>
  <si>
    <t xml:space="preserve">  19. 7.29</t>
  </si>
  <si>
    <t xml:space="preserve">  20. 3.23</t>
  </si>
  <si>
    <t xml:space="preserve">  21. 8.30</t>
  </si>
  <si>
    <t xml:space="preserve">  22. 7.11</t>
  </si>
  <si>
    <t xml:space="preserve">  22.12.19</t>
  </si>
  <si>
    <t xml:space="preserve">  23. 4.10</t>
  </si>
  <si>
    <t xml:space="preserve">  23. 4.24</t>
  </si>
  <si>
    <t>24. 3.25</t>
  </si>
  <si>
    <t xml:space="preserve">  25. 7.21</t>
  </si>
  <si>
    <t>26.12.14</t>
  </si>
  <si>
    <t>26.12.21</t>
  </si>
  <si>
    <t xml:space="preserve">  27. 4.12</t>
  </si>
  <si>
    <t xml:space="preserve">  27. 4.26</t>
  </si>
  <si>
    <t xml:space="preserve">  28. 3.27</t>
  </si>
  <si>
    <t xml:space="preserve">  28. 7.10</t>
  </si>
  <si>
    <t>31. 4. 7</t>
    <phoneticPr fontId="3"/>
  </si>
  <si>
    <t>31. 4.21</t>
    <phoneticPr fontId="3"/>
  </si>
  <si>
    <t>令和 1. 7.21</t>
    <rPh sb="0" eb="2">
      <t>レイワ</t>
    </rPh>
    <phoneticPr fontId="3"/>
  </si>
  <si>
    <t>1. 7.21</t>
    <phoneticPr fontId="3"/>
  </si>
  <si>
    <t>2. 3.22</t>
    <phoneticPr fontId="3"/>
  </si>
  <si>
    <t>3. 1.24</t>
    <phoneticPr fontId="3"/>
  </si>
  <si>
    <t>3.10.31</t>
    <phoneticPr fontId="3"/>
  </si>
  <si>
    <t>4. 7.10</t>
    <phoneticPr fontId="3"/>
  </si>
  <si>
    <t>4. 7.10</t>
    <phoneticPr fontId="3"/>
  </si>
  <si>
    <t>5. 4. 9</t>
    <phoneticPr fontId="3"/>
  </si>
  <si>
    <t>5. 4.23</t>
    <phoneticPr fontId="3"/>
  </si>
  <si>
    <t>5</t>
  </si>
  <si>
    <t>6</t>
    <phoneticPr fontId="3"/>
  </si>
  <si>
    <t>令和6年度</t>
    <rPh sb="0" eb="2">
      <t>レイワ</t>
    </rPh>
    <rPh sb="3" eb="5">
      <t>ネンド</t>
    </rPh>
    <phoneticPr fontId="3"/>
  </si>
  <si>
    <t>令和6年度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3"/>
  </si>
  <si>
    <t>令和6年度
当初予算</t>
    <rPh sb="0" eb="1">
      <t>レイ</t>
    </rPh>
    <rPh sb="1" eb="2">
      <t>カズ</t>
    </rPh>
    <rPh sb="3" eb="5">
      <t>ネンド</t>
    </rPh>
    <rPh sb="5" eb="7">
      <t>ヘイネンド</t>
    </rPh>
    <rPh sb="6" eb="8">
      <t>トウショ</t>
    </rPh>
    <rPh sb="8" eb="10">
      <t>ヨサン</t>
    </rPh>
    <phoneticPr fontId="3"/>
  </si>
  <si>
    <t>-</t>
    <phoneticPr fontId="3"/>
  </si>
  <si>
    <t>-</t>
    <phoneticPr fontId="3"/>
  </si>
  <si>
    <t>令和5年度</t>
    <rPh sb="0" eb="2">
      <t>レイワ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</si>
  <si>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</si>
  <si>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令和5年度決算</t>
    <rPh sb="0" eb="2">
      <t>レイワ</t>
    </rPh>
    <rPh sb="3" eb="4">
      <t>ネン</t>
    </rPh>
    <rPh sb="4" eb="5">
      <t>ド</t>
    </rPh>
    <rPh sb="5" eb="7">
      <t>ケッサン</t>
    </rPh>
    <phoneticPr fontId="3"/>
  </si>
  <si>
    <t>-</t>
    <phoneticPr fontId="3"/>
  </si>
  <si>
    <t>令和7年2月26日現在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3"/>
  </si>
  <si>
    <t>浜崎 英利</t>
    <rPh sb="0" eb="2">
      <t>ハマサキ</t>
    </rPh>
    <rPh sb="3" eb="5">
      <t>ヒデトシ</t>
    </rPh>
    <phoneticPr fontId="3"/>
  </si>
  <si>
    <t>雪野 哲生</t>
    <rPh sb="0" eb="2">
      <t>ユキノ</t>
    </rPh>
    <rPh sb="3" eb="5">
      <t>ノリオ</t>
    </rPh>
    <phoneticPr fontId="1"/>
  </si>
  <si>
    <t>1)令和7年3月31日現在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</si>
  <si>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観光文化交流課</t>
    <rPh sb="0" eb="7">
      <t>カンコウブンカコウリュウカ</t>
    </rPh>
    <phoneticPr fontId="3"/>
  </si>
  <si>
    <t>観光推進室、世界遺産・文化交流室</t>
    <rPh sb="0" eb="5">
      <t>カンコウスイシンシツ</t>
    </rPh>
    <phoneticPr fontId="3"/>
  </si>
  <si>
    <t>環境業務係、環境企画調査係、ゼロカーボン推進室、清掃事務所、</t>
    <rPh sb="0" eb="2">
      <t>カンキョウ</t>
    </rPh>
    <rPh sb="2" eb="4">
      <t>ギョウム</t>
    </rPh>
    <rPh sb="4" eb="5">
      <t>カカリ</t>
    </rPh>
    <rPh sb="6" eb="8">
      <t>カンキョウ</t>
    </rPh>
    <rPh sb="8" eb="10">
      <t>キカク</t>
    </rPh>
    <rPh sb="10" eb="12">
      <t>チョウサ</t>
    </rPh>
    <rPh sb="12" eb="13">
      <t>カカリ</t>
    </rPh>
    <rPh sb="20" eb="22">
      <t>スイシン</t>
    </rPh>
    <rPh sb="22" eb="23">
      <t>シツ</t>
    </rPh>
    <phoneticPr fontId="7"/>
  </si>
  <si>
    <t>保健・福祉・子育て支援施設開設準備室</t>
    <rPh sb="0" eb="2">
      <t>ホケン</t>
    </rPh>
    <rPh sb="3" eb="5">
      <t>フクシ</t>
    </rPh>
    <rPh sb="6" eb="8">
      <t>コソダ</t>
    </rPh>
    <rPh sb="9" eb="15">
      <t>シエンシセツカイセツ</t>
    </rPh>
    <rPh sb="15" eb="18">
      <t>ジュンビシツ</t>
    </rPh>
    <phoneticPr fontId="3"/>
  </si>
  <si>
    <t>〔有明医療センター〕</t>
    <rPh sb="1" eb="3">
      <t>アリアケ</t>
    </rPh>
    <rPh sb="3" eb="5">
      <t>イリョウ</t>
    </rPh>
    <phoneticPr fontId="7"/>
  </si>
  <si>
    <t>　　　〔宮崎兄弟の生家施設〕、〔総合文化センター〕</t>
    <phoneticPr fontId="3"/>
  </si>
  <si>
    <t>(６）荒尾市行政機構図（令和6年4月1日現在）</t>
    <rPh sb="3" eb="6">
      <t>アラオシ</t>
    </rPh>
    <rPh sb="6" eb="8">
      <t>ギョウセイ</t>
    </rPh>
    <rPh sb="8" eb="10">
      <t>キコウ</t>
    </rPh>
    <rPh sb="10" eb="11">
      <t>ズ</t>
    </rPh>
    <rPh sb="12" eb="13">
      <t>レイ</t>
    </rPh>
    <rPh sb="13" eb="14">
      <t>カズ</t>
    </rPh>
    <rPh sb="15" eb="16">
      <t>ネン</t>
    </rPh>
    <rPh sb="17" eb="18">
      <t>ガツ</t>
    </rPh>
    <rPh sb="19" eb="20">
      <t>ニチ</t>
    </rPh>
    <rPh sb="20" eb="22">
      <t>ゲンザイ</t>
    </rPh>
    <phoneticPr fontId="3"/>
  </si>
  <si>
    <t>政策推進室、広報統計係、行革・DX推進係、情報推進室</t>
    <rPh sb="0" eb="2">
      <t>セイサク</t>
    </rPh>
    <rPh sb="2" eb="4">
      <t>スイシン</t>
    </rPh>
    <rPh sb="4" eb="5">
      <t>シツ</t>
    </rPh>
    <rPh sb="8" eb="11">
      <t>トウケイカカリ</t>
    </rPh>
    <phoneticPr fontId="7"/>
  </si>
  <si>
    <t>商工政策係、企業誘致推進室、道の駅整備推進室</t>
    <rPh sb="0" eb="2">
      <t>ショウコウ</t>
    </rPh>
    <rPh sb="2" eb="4">
      <t>セイサク</t>
    </rPh>
    <rPh sb="4" eb="5">
      <t>カカリ</t>
    </rPh>
    <rPh sb="6" eb="10">
      <t>キギョウユウチ</t>
    </rPh>
    <rPh sb="10" eb="13">
      <t>スイシンシツ</t>
    </rPh>
    <rPh sb="14" eb="15">
      <t>ミチ</t>
    </rPh>
    <rPh sb="16" eb="17">
      <t>エキ</t>
    </rPh>
    <rPh sb="17" eb="19">
      <t>セイビ</t>
    </rPh>
    <rPh sb="19" eb="21">
      <t>スイシン</t>
    </rPh>
    <rPh sb="21" eb="22">
      <t>シツ</t>
    </rPh>
    <phoneticPr fontId="7"/>
  </si>
  <si>
    <t>松ケ浦環境センター・・・〔斎場〕、〔荒尾干潟・水鳥湿地センター〕</t>
    <rPh sb="13" eb="15">
      <t>サイジョウ</t>
    </rPh>
    <phoneticPr fontId="7"/>
  </si>
  <si>
    <t>保健センター、こども相談係、ワクチン接種対策室</t>
    <rPh sb="0" eb="2">
      <t>ホケン</t>
    </rPh>
    <rPh sb="10" eb="12">
      <t>ソウダン</t>
    </rPh>
    <rPh sb="12" eb="13">
      <t>カカリ</t>
    </rPh>
    <phoneticPr fontId="7"/>
  </si>
  <si>
    <t>事業係、有明海沿岸道路推進室、維持管理係</t>
    <rPh sb="0" eb="2">
      <t>ジギョウ</t>
    </rPh>
    <rPh sb="2" eb="3">
      <t>カカリ</t>
    </rPh>
    <rPh sb="4" eb="6">
      <t>アリアケ</t>
    </rPh>
    <rPh sb="6" eb="7">
      <t>ウミ</t>
    </rPh>
    <rPh sb="7" eb="9">
      <t>エンガン</t>
    </rPh>
    <rPh sb="9" eb="11">
      <t>ドウロ</t>
    </rPh>
    <rPh sb="11" eb="13">
      <t>スイシン</t>
    </rPh>
    <rPh sb="13" eb="14">
      <t>シツ</t>
    </rPh>
    <rPh sb="15" eb="17">
      <t>イジ</t>
    </rPh>
    <rPh sb="17" eb="19">
      <t>カンリ</t>
    </rPh>
    <rPh sb="19" eb="20">
      <t>カカリ</t>
    </rPh>
    <phoneticPr fontId="7"/>
  </si>
  <si>
    <t>住宅・空家対策係、建築営繕係</t>
    <rPh sb="0" eb="2">
      <t>ジュウタク</t>
    </rPh>
    <rPh sb="3" eb="5">
      <t>アキヤ</t>
    </rPh>
    <rPh sb="5" eb="7">
      <t>タイサク</t>
    </rPh>
    <rPh sb="7" eb="8">
      <t>カカリ</t>
    </rPh>
    <rPh sb="9" eb="11">
      <t>ケンチク</t>
    </rPh>
    <rPh sb="11" eb="13">
      <t>エイゼン</t>
    </rPh>
    <rPh sb="13" eb="14">
      <t>カカリ</t>
    </rPh>
    <phoneticPr fontId="7"/>
  </si>
  <si>
    <t>患者サポート・医療連携室</t>
    <rPh sb="0" eb="2">
      <t>カンジャ</t>
    </rPh>
    <rPh sb="7" eb="9">
      <t>イリョウ</t>
    </rPh>
    <rPh sb="9" eb="11">
      <t>レンケイ</t>
    </rPh>
    <rPh sb="11" eb="12">
      <t>シツ</t>
    </rPh>
    <phoneticPr fontId="3"/>
  </si>
  <si>
    <t>医局</t>
    <rPh sb="0" eb="2">
      <t>イキョク</t>
    </rPh>
    <phoneticPr fontId="3"/>
  </si>
  <si>
    <t>薬局</t>
    <rPh sb="0" eb="2">
      <t>ヤッキョク</t>
    </rPh>
    <phoneticPr fontId="3"/>
  </si>
  <si>
    <t xml:space="preserve"> (１１看護単位)</t>
    <rPh sb="4" eb="6">
      <t>カンゴ</t>
    </rPh>
    <rPh sb="6" eb="8">
      <t>タンイ</t>
    </rPh>
    <phoneticPr fontId="3"/>
  </si>
  <si>
    <t>1)令和6年4月1日現在</t>
    <phoneticPr fontId="3"/>
  </si>
  <si>
    <t>1)令和6年4月1日現在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</si>
  <si>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1)令和6年4月1日現在</t>
    <rPh sb="2" eb="3">
      <t>レイ</t>
    </rPh>
    <rPh sb="3" eb="4">
      <t>カズ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</si>
  <si>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r>
      <t>R</t>
    </r>
    <r>
      <rPr>
        <sz val="11"/>
        <rFont val="ＭＳ 明朝"/>
        <family val="1"/>
        <charset val="128"/>
      </rPr>
      <t>3.2.4</t>
    </r>
    <phoneticPr fontId="3"/>
  </si>
  <si>
    <t>R3.3.5</t>
    <phoneticPr fontId="3"/>
  </si>
  <si>
    <t>6.3.24</t>
    <phoneticPr fontId="3"/>
  </si>
  <si>
    <t>衆議院議員（比例代表）</t>
    <phoneticPr fontId="3"/>
  </si>
  <si>
    <t>6.10.27</t>
    <phoneticPr fontId="3"/>
  </si>
  <si>
    <t>　　〃　　　　(小選挙区)</t>
    <phoneticPr fontId="3"/>
  </si>
  <si>
    <t>6.10.27</t>
    <phoneticPr fontId="3"/>
  </si>
  <si>
    <t>荒尾市長</t>
    <phoneticPr fontId="3"/>
  </si>
  <si>
    <t>7.1.26</t>
    <phoneticPr fontId="3"/>
  </si>
  <si>
    <t>荒尾市議会議員補欠</t>
    <rPh sb="0" eb="7">
      <t>アラオシギカイギイン</t>
    </rPh>
    <rPh sb="7" eb="9">
      <t>ホケツ</t>
    </rPh>
    <phoneticPr fontId="3"/>
  </si>
  <si>
    <t>7.1.26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</si>
</sst>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&quot;#,##0"/>
    <numFmt numFmtId="177" formatCode="#,##0.000;&quot;△ &quot;#,##0.000"/>
    <numFmt numFmtId="178" formatCode="#,##0;&quot;△ &quot;#,##0"/>
    <numFmt numFmtId="179" formatCode="0.00_);[Red]\(0.00\)"/>
    <numFmt numFmtId="180" formatCode="#,##0.0;&quot;△ &quot;#,##0.0"/>
    <numFmt numFmtId="181" formatCode="0.0%"/>
    <numFmt numFmtId="182" formatCode="0.0;&quot;△ &quot;0.0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HGｺﾞｼｯｸE"/>
      <family val="3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176" fontId="4" fillId="0" borderId="0"/>
    <xf numFmtId="37" fontId="4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19" fillId="0" borderId="0">
      <alignment vertical="center"/>
    </xf>
    <xf numFmtId="0" fontId="1" fillId="0" borderId="0"/>
  </cellStyleXfs>
  <cellXfs count="524">
    <xf numFmtId="0" fontId="0" fillId="0" borderId="0" xfId="0"/>
    <xf numFmtId="0" fontId="6" fillId="0" borderId="0" xfId="8" applyAlignment="1">
      <alignment vertical="center"/>
    </xf>
    <xf numFmtId="0" fontId="1" fillId="0" borderId="0" xfId="5" applyFont="1">
      <alignment vertical="center"/>
    </xf>
    <xf numFmtId="0" fontId="11" fillId="0" borderId="0" xfId="5" applyFont="1">
      <alignment vertical="center"/>
    </xf>
    <xf numFmtId="0" fontId="0" fillId="0" borderId="0" xfId="5" applyFont="1" applyBorder="1">
      <alignment vertical="center"/>
    </xf>
    <xf numFmtId="0" fontId="1" fillId="0" borderId="0" xfId="6" applyFont="1" applyBorder="1">
      <alignment vertical="center"/>
    </xf>
    <xf numFmtId="0" fontId="1" fillId="0" borderId="0" xfId="6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Border="1" applyAlignment="1">
      <alignment horizontal="right" vertical="center"/>
    </xf>
    <xf numFmtId="0" fontId="1" fillId="0" borderId="0" xfId="6" applyFont="1" applyFill="1" applyBorder="1" applyAlignment="1">
      <alignment horizontal="center" vertical="center"/>
    </xf>
    <xf numFmtId="0" fontId="1" fillId="0" borderId="0" xfId="6" applyFont="1" applyFill="1" applyBorder="1">
      <alignment vertical="center"/>
    </xf>
    <xf numFmtId="0" fontId="1" fillId="0" borderId="0" xfId="6" applyFont="1" applyAlignment="1">
      <alignment horizontal="center" vertical="center"/>
    </xf>
    <xf numFmtId="0" fontId="1" fillId="0" borderId="0" xfId="5" applyFont="1" applyBorder="1">
      <alignment vertical="center"/>
    </xf>
    <xf numFmtId="0" fontId="1" fillId="0" borderId="4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5" fillId="0" borderId="0" xfId="6" applyFont="1" applyBorder="1" applyAlignment="1">
      <alignment horizontal="left" vertical="center"/>
    </xf>
    <xf numFmtId="0" fontId="12" fillId="0" borderId="0" xfId="6" applyFont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8" fillId="0" borderId="9" xfId="6" applyFont="1" applyFill="1" applyBorder="1" applyAlignment="1">
      <alignment horizontal="right" vertical="top"/>
    </xf>
    <xf numFmtId="0" fontId="8" fillId="0" borderId="0" xfId="5" applyFont="1" applyAlignment="1">
      <alignment horizontal="right" vertical="top"/>
    </xf>
    <xf numFmtId="0" fontId="6" fillId="0" borderId="11" xfId="8" applyBorder="1" applyAlignment="1">
      <alignment vertical="center"/>
    </xf>
    <xf numFmtId="0" fontId="6" fillId="0" borderId="0" xfId="8" applyBorder="1" applyAlignment="1">
      <alignment vertical="center"/>
    </xf>
    <xf numFmtId="0" fontId="6" fillId="0" borderId="12" xfId="8" applyBorder="1" applyAlignment="1">
      <alignment vertical="center"/>
    </xf>
    <xf numFmtId="0" fontId="8" fillId="0" borderId="9" xfId="5" applyFont="1" applyBorder="1" applyAlignment="1">
      <alignment horizontal="right" vertical="center"/>
    </xf>
    <xf numFmtId="0" fontId="1" fillId="0" borderId="0" xfId="5" applyFont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12" fillId="0" borderId="0" xfId="6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6" applyFont="1" applyBorder="1" applyAlignment="1">
      <alignment horizontal="center" vertical="center"/>
    </xf>
    <xf numFmtId="0" fontId="1" fillId="0" borderId="16" xfId="6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0" fontId="1" fillId="0" borderId="10" xfId="6" applyFont="1" applyBorder="1" applyAlignment="1">
      <alignment horizontal="center" vertical="center"/>
    </xf>
    <xf numFmtId="57" fontId="1" fillId="0" borderId="0" xfId="6" applyNumberFormat="1" applyFont="1" applyBorder="1" applyAlignment="1">
      <alignment horizontal="center" vertical="center"/>
    </xf>
    <xf numFmtId="57" fontId="1" fillId="0" borderId="0" xfId="6" applyNumberFormat="1" applyFont="1" applyFill="1" applyBorder="1" applyAlignment="1">
      <alignment horizontal="center" vertical="center"/>
    </xf>
    <xf numFmtId="57" fontId="0" fillId="0" borderId="0" xfId="6" applyNumberFormat="1" applyFont="1" applyFill="1" applyBorder="1" applyAlignment="1">
      <alignment horizontal="center" vertical="center"/>
    </xf>
    <xf numFmtId="0" fontId="1" fillId="0" borderId="15" xfId="6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9" xfId="6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5" xfId="5" applyFont="1" applyBorder="1" applyAlignment="1">
      <alignment horizontal="center" vertical="center"/>
    </xf>
    <xf numFmtId="0" fontId="10" fillId="0" borderId="16" xfId="5" applyFont="1" applyBorder="1" applyAlignment="1">
      <alignment horizontal="center" vertical="center"/>
    </xf>
    <xf numFmtId="0" fontId="10" fillId="0" borderId="17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1" fillId="0" borderId="3" xfId="5" applyFont="1" applyBorder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57" fontId="0" fillId="0" borderId="0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2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2" fillId="0" borderId="0" xfId="7" applyFont="1" applyAlignment="1">
      <alignment vertical="center"/>
    </xf>
    <xf numFmtId="0" fontId="1" fillId="0" borderId="16" xfId="5" applyFont="1" applyBorder="1" applyAlignment="1">
      <alignment horizontal="center" vertical="center"/>
    </xf>
    <xf numFmtId="0" fontId="1" fillId="0" borderId="17" xfId="5" applyFont="1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0" fontId="1" fillId="0" borderId="0" xfId="7"/>
    <xf numFmtId="37" fontId="1" fillId="0" borderId="21" xfId="4" applyFont="1" applyFill="1" applyBorder="1" applyAlignment="1">
      <alignment horizontal="center" vertical="center"/>
    </xf>
    <xf numFmtId="37" fontId="1" fillId="0" borderId="19" xfId="4" applyFont="1" applyFill="1" applyBorder="1" applyAlignment="1">
      <alignment horizontal="center" vertical="center"/>
    </xf>
    <xf numFmtId="0" fontId="1" fillId="0" borderId="10" xfId="5" applyFont="1" applyBorder="1" applyAlignment="1">
      <alignment horizontal="right" vertical="center"/>
    </xf>
    <xf numFmtId="0" fontId="1" fillId="0" borderId="2" xfId="5" applyFont="1" applyBorder="1">
      <alignment vertical="center"/>
    </xf>
    <xf numFmtId="37" fontId="1" fillId="0" borderId="14" xfId="4" applyFont="1" applyFill="1" applyBorder="1" applyAlignment="1" applyProtection="1">
      <alignment horizontal="center" vertical="center"/>
    </xf>
    <xf numFmtId="37" fontId="1" fillId="0" borderId="10" xfId="4" applyFont="1" applyFill="1" applyBorder="1" applyAlignment="1">
      <alignment horizontal="center" vertical="center"/>
    </xf>
    <xf numFmtId="37" fontId="1" fillId="0" borderId="2" xfId="4" applyFont="1" applyFill="1" applyBorder="1" applyAlignment="1" applyProtection="1">
      <alignment horizontal="center" vertical="center"/>
    </xf>
    <xf numFmtId="178" fontId="1" fillId="0" borderId="2" xfId="4" applyNumberFormat="1" applyFont="1" applyFill="1" applyBorder="1" applyAlignment="1" applyProtection="1">
      <alignment horizontal="center" vertical="center"/>
    </xf>
    <xf numFmtId="0" fontId="1" fillId="0" borderId="0" xfId="5" applyFont="1" applyFill="1" applyBorder="1">
      <alignment vertical="center"/>
    </xf>
    <xf numFmtId="37" fontId="1" fillId="0" borderId="2" xfId="4" applyFont="1" applyFill="1" applyBorder="1" applyAlignment="1">
      <alignment horizontal="center" vertical="center"/>
    </xf>
    <xf numFmtId="37" fontId="1" fillId="0" borderId="18" xfId="4" applyFont="1" applyFill="1" applyBorder="1" applyAlignment="1">
      <alignment horizontal="center" vertical="center"/>
    </xf>
    <xf numFmtId="37" fontId="13" fillId="0" borderId="1" xfId="4" applyFont="1" applyFill="1" applyBorder="1" applyAlignment="1">
      <alignment horizontal="center" vertical="center" wrapText="1"/>
    </xf>
    <xf numFmtId="0" fontId="0" fillId="0" borderId="0" xfId="5" applyFont="1" applyBorder="1" applyAlignment="1">
      <alignment horizontal="left" vertical="center"/>
    </xf>
    <xf numFmtId="0" fontId="15" fillId="0" borderId="0" xfId="5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/>
    <xf numFmtId="0" fontId="0" fillId="0" borderId="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5" fillId="0" borderId="0" xfId="6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0" fillId="0" borderId="8" xfId="0" applyFont="1" applyBorder="1" applyAlignment="1">
      <alignment horizontal="center" vertical="center"/>
    </xf>
    <xf numFmtId="0" fontId="15" fillId="0" borderId="0" xfId="0" applyFont="1"/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2" xfId="0" applyBorder="1" applyAlignment="1"/>
    <xf numFmtId="0" fontId="15" fillId="0" borderId="0" xfId="0" applyFont="1" applyBorder="1" applyAlignment="1"/>
    <xf numFmtId="0" fontId="8" fillId="0" borderId="0" xfId="5" applyFont="1" applyBorder="1" applyAlignment="1">
      <alignment horizontal="right" vertical="top"/>
    </xf>
    <xf numFmtId="0" fontId="8" fillId="0" borderId="0" xfId="5" applyFont="1" applyBorder="1" applyAlignment="1">
      <alignment horizontal="right"/>
    </xf>
    <xf numFmtId="0" fontId="2" fillId="0" borderId="0" xfId="6" applyFont="1" applyBorder="1" applyAlignment="1">
      <alignment horizontal="left"/>
    </xf>
    <xf numFmtId="0" fontId="0" fillId="0" borderId="2" xfId="5" applyFont="1" applyBorder="1">
      <alignment vertical="center"/>
    </xf>
    <xf numFmtId="0" fontId="0" fillId="0" borderId="0" xfId="0" applyAlignment="1">
      <alignment vertical="top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justify" vertical="center" wrapText="1"/>
    </xf>
    <xf numFmtId="0" fontId="0" fillId="0" borderId="27" xfId="0" applyFont="1" applyFill="1" applyBorder="1" applyAlignment="1">
      <alignment horizontal="justify" vertical="center" wrapText="1"/>
    </xf>
    <xf numFmtId="0" fontId="18" fillId="0" borderId="27" xfId="0" applyFont="1" applyFill="1" applyBorder="1" applyAlignment="1">
      <alignment horizontal="justify" vertical="center" wrapText="1"/>
    </xf>
    <xf numFmtId="0" fontId="0" fillId="0" borderId="30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0" xfId="6" applyFont="1" applyAlignment="1">
      <alignment horizontal="center" vertical="center"/>
    </xf>
    <xf numFmtId="0" fontId="8" fillId="0" borderId="0" xfId="0" applyFont="1" applyAlignment="1">
      <alignment horizontal="right"/>
    </xf>
    <xf numFmtId="37" fontId="13" fillId="0" borderId="2" xfId="4" applyFont="1" applyFill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8" fillId="0" borderId="0" xfId="0" applyFont="1" applyAlignment="1">
      <alignment horizontal="right" vertical="top"/>
    </xf>
    <xf numFmtId="37" fontId="1" fillId="0" borderId="0" xfId="4" applyFont="1" applyFill="1" applyBorder="1" applyAlignment="1" applyProtection="1">
      <alignment horizontal="center" vertical="center"/>
    </xf>
    <xf numFmtId="178" fontId="1" fillId="0" borderId="0" xfId="4" applyNumberFormat="1" applyFont="1" applyFill="1" applyBorder="1" applyAlignment="1" applyProtection="1">
      <alignment horizontal="center" vertical="center"/>
    </xf>
    <xf numFmtId="37" fontId="1" fillId="0" borderId="0" xfId="4" applyFont="1" applyFill="1" applyBorder="1" applyAlignment="1">
      <alignment horizontal="center" vertical="center"/>
    </xf>
    <xf numFmtId="37" fontId="13" fillId="0" borderId="0" xfId="4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37" fontId="1" fillId="0" borderId="34" xfId="4" applyFont="1" applyFill="1" applyBorder="1" applyAlignment="1">
      <alignment horizontal="center" vertical="center"/>
    </xf>
    <xf numFmtId="37" fontId="1" fillId="0" borderId="14" xfId="4" applyFont="1" applyFill="1" applyBorder="1" applyAlignment="1">
      <alignment horizontal="center" vertical="center"/>
    </xf>
    <xf numFmtId="0" fontId="8" fillId="0" borderId="12" xfId="0" applyFont="1" applyBorder="1" applyAlignment="1"/>
    <xf numFmtId="0" fontId="8" fillId="0" borderId="12" xfId="0" applyFont="1" applyBorder="1" applyAlignment="1">
      <alignment horizontal="right"/>
    </xf>
    <xf numFmtId="37" fontId="1" fillId="0" borderId="1" xfId="4" applyFont="1" applyFill="1" applyBorder="1" applyAlignment="1">
      <alignment horizontal="center" vertical="center"/>
    </xf>
    <xf numFmtId="37" fontId="0" fillId="0" borderId="10" xfId="4" applyFont="1" applyFill="1" applyBorder="1" applyAlignment="1">
      <alignment horizontal="center" vertical="center"/>
    </xf>
    <xf numFmtId="0" fontId="2" fillId="0" borderId="10" xfId="5" applyFont="1" applyBorder="1">
      <alignment vertical="center"/>
    </xf>
    <xf numFmtId="0" fontId="2" fillId="0" borderId="0" xfId="5" applyFont="1" applyBorder="1" applyAlignment="1">
      <alignment horizontal="right" vertical="center"/>
    </xf>
    <xf numFmtId="38" fontId="2" fillId="0" borderId="5" xfId="2" applyFont="1" applyBorder="1" applyAlignment="1">
      <alignment horizontal="center" vertical="center"/>
    </xf>
    <xf numFmtId="179" fontId="2" fillId="0" borderId="0" xfId="5" applyNumberFormat="1" applyFont="1" applyBorder="1" applyAlignment="1">
      <alignment horizontal="center" vertical="center"/>
    </xf>
    <xf numFmtId="179" fontId="2" fillId="0" borderId="5" xfId="5" applyNumberFormat="1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178" fontId="2" fillId="0" borderId="5" xfId="5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4" xfId="6" applyFont="1" applyBorder="1" applyAlignment="1">
      <alignment horizontal="center" vertical="center"/>
    </xf>
    <xf numFmtId="57" fontId="1" fillId="0" borderId="9" xfId="6" applyNumberFormat="1" applyFont="1" applyBorder="1" applyAlignment="1">
      <alignment horizontal="center" vertical="center"/>
    </xf>
    <xf numFmtId="0" fontId="1" fillId="0" borderId="2" xfId="6" applyFont="1" applyBorder="1" applyAlignment="1">
      <alignment horizontal="center" vertical="center"/>
    </xf>
    <xf numFmtId="0" fontId="1" fillId="0" borderId="2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57" fontId="0" fillId="0" borderId="0" xfId="0" applyNumberFormat="1" applyFill="1" applyBorder="1" applyAlignment="1">
      <alignment horizontal="center" vertical="center"/>
    </xf>
    <xf numFmtId="0" fontId="0" fillId="0" borderId="2" xfId="6" applyFont="1" applyFill="1" applyBorder="1">
      <alignment vertical="center"/>
    </xf>
    <xf numFmtId="57" fontId="0" fillId="0" borderId="3" xfId="0" applyNumberFormat="1" applyBorder="1" applyAlignment="1">
      <alignment horizontal="center" vertical="center"/>
    </xf>
    <xf numFmtId="0" fontId="0" fillId="0" borderId="14" xfId="5" applyFont="1" applyBorder="1">
      <alignment vertical="center"/>
    </xf>
    <xf numFmtId="0" fontId="1" fillId="0" borderId="9" xfId="5" applyFont="1" applyBorder="1">
      <alignment vertical="center"/>
    </xf>
    <xf numFmtId="0" fontId="1" fillId="0" borderId="14" xfId="5" applyFont="1" applyBorder="1">
      <alignment vertical="center"/>
    </xf>
    <xf numFmtId="0" fontId="0" fillId="0" borderId="0" xfId="0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0" fillId="0" borderId="10" xfId="4" applyNumberFormat="1" applyFont="1" applyFill="1" applyBorder="1" applyAlignment="1">
      <alignment horizontal="center" vertical="center"/>
    </xf>
    <xf numFmtId="37" fontId="0" fillId="0" borderId="13" xfId="4" applyFont="1" applyFill="1" applyBorder="1" applyAlignment="1">
      <alignment horizontal="center" vertical="center"/>
    </xf>
    <xf numFmtId="49" fontId="0" fillId="0" borderId="18" xfId="4" applyNumberFormat="1" applyFont="1" applyFill="1" applyBorder="1" applyAlignment="1">
      <alignment horizontal="center" vertical="center"/>
    </xf>
    <xf numFmtId="0" fontId="8" fillId="0" borderId="9" xfId="5" applyFont="1" applyBorder="1" applyAlignment="1">
      <alignment horizontal="left" vertical="top"/>
    </xf>
    <xf numFmtId="0" fontId="8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0" fillId="0" borderId="3" xfId="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5" xfId="5" applyNumberFormat="1" applyFont="1" applyBorder="1" applyAlignment="1">
      <alignment horizontal="center" vertical="center"/>
    </xf>
    <xf numFmtId="178" fontId="0" fillId="0" borderId="0" xfId="0" applyNumberFormat="1"/>
    <xf numFmtId="180" fontId="0" fillId="0" borderId="0" xfId="0" applyNumberFormat="1"/>
    <xf numFmtId="0" fontId="0" fillId="0" borderId="0" xfId="6" applyFont="1" applyFill="1" applyBorder="1">
      <alignment vertical="center"/>
    </xf>
    <xf numFmtId="0" fontId="0" fillId="0" borderId="0" xfId="0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37" xfId="0" applyFont="1" applyFill="1" applyBorder="1" applyAlignment="1">
      <alignment horizontal="justify" vertical="center" wrapText="1"/>
    </xf>
    <xf numFmtId="0" fontId="8" fillId="0" borderId="0" xfId="0" applyFont="1"/>
    <xf numFmtId="0" fontId="0" fillId="0" borderId="0" xfId="0" applyBorder="1"/>
    <xf numFmtId="0" fontId="2" fillId="0" borderId="8" xfId="0" applyFont="1" applyBorder="1" applyAlignment="1">
      <alignment horizontal="left" vertical="center"/>
    </xf>
    <xf numFmtId="180" fontId="2" fillId="0" borderId="20" xfId="0" applyNumberFormat="1" applyFont="1" applyBorder="1" applyAlignment="1">
      <alignment horizontal="center" vertical="center"/>
    </xf>
    <xf numFmtId="3" fontId="0" fillId="0" borderId="25" xfId="0" applyNumberFormat="1" applyFont="1" applyFill="1" applyBorder="1" applyAlignment="1">
      <alignment horizontal="right" vertical="center" wrapText="1"/>
    </xf>
    <xf numFmtId="180" fontId="0" fillId="0" borderId="25" xfId="0" applyNumberFormat="1" applyFont="1" applyFill="1" applyBorder="1" applyAlignment="1">
      <alignment horizontal="right" vertical="center" wrapText="1"/>
    </xf>
    <xf numFmtId="178" fontId="0" fillId="0" borderId="25" xfId="0" applyNumberFormat="1" applyFont="1" applyFill="1" applyBorder="1" applyAlignment="1">
      <alignment horizontal="right" vertical="center" shrinkToFit="1"/>
    </xf>
    <xf numFmtId="180" fontId="0" fillId="0" borderId="26" xfId="0" applyNumberFormat="1" applyFont="1" applyFill="1" applyBorder="1" applyAlignment="1">
      <alignment horizontal="right" vertical="center" shrinkToFit="1"/>
    </xf>
    <xf numFmtId="3" fontId="0" fillId="0" borderId="28" xfId="0" applyNumberFormat="1" applyFont="1" applyFill="1" applyBorder="1" applyAlignment="1">
      <alignment horizontal="right" vertical="center" wrapText="1"/>
    </xf>
    <xf numFmtId="180" fontId="0" fillId="0" borderId="28" xfId="0" applyNumberFormat="1" applyFont="1" applyFill="1" applyBorder="1" applyAlignment="1">
      <alignment horizontal="right" vertical="center" wrapText="1"/>
    </xf>
    <xf numFmtId="178" fontId="0" fillId="0" borderId="28" xfId="0" applyNumberFormat="1" applyFont="1" applyFill="1" applyBorder="1" applyAlignment="1">
      <alignment horizontal="right" vertical="center" shrinkToFit="1"/>
    </xf>
    <xf numFmtId="180" fontId="0" fillId="0" borderId="29" xfId="0" applyNumberFormat="1" applyFont="1" applyFill="1" applyBorder="1" applyAlignment="1">
      <alignment horizontal="right" vertical="center" shrinkToFit="1"/>
    </xf>
    <xf numFmtId="3" fontId="0" fillId="0" borderId="31" xfId="0" applyNumberFormat="1" applyFont="1" applyFill="1" applyBorder="1" applyAlignment="1">
      <alignment horizontal="right" vertical="center" wrapText="1"/>
    </xf>
    <xf numFmtId="180" fontId="0" fillId="0" borderId="31" xfId="0" applyNumberFormat="1" applyFont="1" applyFill="1" applyBorder="1" applyAlignment="1">
      <alignment horizontal="right" vertical="center" wrapText="1"/>
    </xf>
    <xf numFmtId="178" fontId="0" fillId="0" borderId="31" xfId="0" applyNumberFormat="1" applyFont="1" applyFill="1" applyBorder="1" applyAlignment="1">
      <alignment horizontal="right" vertical="center" shrinkToFit="1"/>
    </xf>
    <xf numFmtId="180" fontId="0" fillId="0" borderId="32" xfId="0" applyNumberFormat="1" applyFont="1" applyFill="1" applyBorder="1" applyAlignment="1">
      <alignment horizontal="right" vertical="center" shrinkToFit="1"/>
    </xf>
    <xf numFmtId="3" fontId="0" fillId="0" borderId="4" xfId="0" applyNumberFormat="1" applyFont="1" applyFill="1" applyBorder="1" applyAlignment="1">
      <alignment horizontal="right" vertical="center" wrapText="1"/>
    </xf>
    <xf numFmtId="180" fontId="0" fillId="0" borderId="4" xfId="0" applyNumberFormat="1" applyFont="1" applyFill="1" applyBorder="1" applyAlignment="1">
      <alignment horizontal="right" vertical="center" wrapText="1"/>
    </xf>
    <xf numFmtId="178" fontId="0" fillId="0" borderId="4" xfId="0" applyNumberFormat="1" applyFont="1" applyFill="1" applyBorder="1" applyAlignment="1">
      <alignment horizontal="right" vertical="center" shrinkToFit="1"/>
    </xf>
    <xf numFmtId="180" fontId="0" fillId="0" borderId="20" xfId="0" applyNumberFormat="1" applyFont="1" applyFill="1" applyBorder="1" applyAlignment="1">
      <alignment horizontal="right" vertical="center" shrinkToFit="1"/>
    </xf>
    <xf numFmtId="180" fontId="0" fillId="0" borderId="25" xfId="0" applyNumberFormat="1" applyFont="1" applyFill="1" applyBorder="1" applyAlignment="1">
      <alignment horizontal="center" vertical="center" wrapText="1"/>
    </xf>
    <xf numFmtId="178" fontId="0" fillId="0" borderId="25" xfId="0" applyNumberFormat="1" applyFont="1" applyBorder="1" applyAlignment="1">
      <alignment horizontal="center" vertical="center"/>
    </xf>
    <xf numFmtId="180" fontId="0" fillId="0" borderId="26" xfId="0" applyNumberFormat="1" applyFont="1" applyBorder="1" applyAlignment="1">
      <alignment horizontal="center" vertical="center"/>
    </xf>
    <xf numFmtId="180" fontId="0" fillId="0" borderId="28" xfId="0" applyNumberFormat="1" applyFont="1" applyFill="1" applyBorder="1" applyAlignment="1">
      <alignment horizontal="center" vertical="center" wrapText="1"/>
    </xf>
    <xf numFmtId="178" fontId="0" fillId="0" borderId="28" xfId="0" applyNumberFormat="1" applyFont="1" applyBorder="1" applyAlignment="1">
      <alignment horizontal="center" vertical="center"/>
    </xf>
    <xf numFmtId="180" fontId="0" fillId="0" borderId="29" xfId="0" applyNumberFormat="1" applyFont="1" applyBorder="1" applyAlignment="1">
      <alignment horizontal="center" vertical="center"/>
    </xf>
    <xf numFmtId="180" fontId="0" fillId="0" borderId="35" xfId="0" applyNumberFormat="1" applyFont="1" applyFill="1" applyBorder="1" applyAlignment="1">
      <alignment horizontal="center" vertical="center" wrapText="1"/>
    </xf>
    <xf numFmtId="178" fontId="0" fillId="0" borderId="35" xfId="0" applyNumberFormat="1" applyFont="1" applyBorder="1" applyAlignment="1">
      <alignment horizontal="center" vertical="center"/>
    </xf>
    <xf numFmtId="180" fontId="0" fillId="0" borderId="38" xfId="0" applyNumberFormat="1" applyFont="1" applyBorder="1" applyAlignment="1">
      <alignment horizontal="center" vertical="center"/>
    </xf>
    <xf numFmtId="180" fontId="0" fillId="0" borderId="31" xfId="0" applyNumberFormat="1" applyFont="1" applyFill="1" applyBorder="1" applyAlignment="1">
      <alignment horizontal="center" vertical="center" wrapText="1"/>
    </xf>
    <xf numFmtId="178" fontId="0" fillId="0" borderId="31" xfId="0" applyNumberFormat="1" applyFont="1" applyBorder="1" applyAlignment="1">
      <alignment horizontal="center" vertical="center"/>
    </xf>
    <xf numFmtId="180" fontId="0" fillId="0" borderId="32" xfId="0" applyNumberFormat="1" applyFont="1" applyBorder="1" applyAlignment="1">
      <alignment horizontal="center" vertical="center"/>
    </xf>
    <xf numFmtId="180" fontId="0" fillId="0" borderId="4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/>
    </xf>
    <xf numFmtId="180" fontId="0" fillId="0" borderId="20" xfId="0" applyNumberFormat="1" applyFont="1" applyBorder="1" applyAlignment="1">
      <alignment horizontal="center" vertical="center"/>
    </xf>
    <xf numFmtId="182" fontId="0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9" xfId="0" applyFont="1" applyBorder="1" applyAlignment="1">
      <alignment vertical="top"/>
    </xf>
    <xf numFmtId="0" fontId="10" fillId="0" borderId="27" xfId="0" applyFont="1" applyBorder="1" applyAlignment="1">
      <alignment horizontal="left" vertical="center"/>
    </xf>
    <xf numFmtId="180" fontId="2" fillId="0" borderId="32" xfId="0" applyNumberFormat="1" applyFont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1" fillId="0" borderId="0" xfId="6" applyFont="1" applyBorder="1" applyAlignment="1">
      <alignment horizontal="center" vertical="center"/>
    </xf>
    <xf numFmtId="0" fontId="1" fillId="0" borderId="10" xfId="6" applyFont="1" applyBorder="1" applyAlignment="1">
      <alignment horizontal="center" vertical="center"/>
    </xf>
    <xf numFmtId="57" fontId="0" fillId="0" borderId="0" xfId="6" applyNumberFormat="1" applyFont="1" applyFill="1" applyBorder="1" applyAlignment="1">
      <alignment horizontal="center" vertical="center"/>
    </xf>
    <xf numFmtId="0" fontId="0" fillId="0" borderId="0" xfId="6" applyFon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5" applyFont="1">
      <alignment vertical="center"/>
    </xf>
    <xf numFmtId="179" fontId="2" fillId="0" borderId="0" xfId="5" applyNumberFormat="1" applyFont="1" applyBorder="1" applyAlignment="1">
      <alignment horizontal="center" vertical="center"/>
    </xf>
    <xf numFmtId="0" fontId="2" fillId="0" borderId="0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178" fontId="2" fillId="0" borderId="5" xfId="5" applyNumberFormat="1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25" xfId="0" applyNumberFormat="1" applyFont="1" applyFill="1" applyBorder="1" applyAlignment="1">
      <alignment horizontal="center" vertical="center" wrapText="1"/>
    </xf>
    <xf numFmtId="38" fontId="0" fillId="0" borderId="28" xfId="0" applyNumberFormat="1" applyFont="1" applyFill="1" applyBorder="1" applyAlignment="1">
      <alignment horizontal="center" vertical="center" wrapText="1"/>
    </xf>
    <xf numFmtId="3" fontId="0" fillId="0" borderId="28" xfId="0" applyNumberFormat="1" applyFont="1" applyFill="1" applyBorder="1" applyAlignment="1">
      <alignment horizontal="center" vertical="center" wrapText="1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31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178" fontId="2" fillId="0" borderId="28" xfId="0" applyNumberFormat="1" applyFont="1" applyFill="1" applyBorder="1" applyAlignment="1">
      <alignment horizontal="center" vertical="center"/>
    </xf>
    <xf numFmtId="178" fontId="2" fillId="0" borderId="25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8" fontId="2" fillId="0" borderId="2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5" applyFont="1" applyFill="1" applyBorder="1">
      <alignment vertical="center"/>
    </xf>
    <xf numFmtId="0" fontId="2" fillId="0" borderId="2" xfId="5" applyFont="1" applyFill="1" applyBorder="1" applyAlignment="1">
      <alignment horizontal="right" vertical="center"/>
    </xf>
    <xf numFmtId="178" fontId="2" fillId="0" borderId="5" xfId="5" applyNumberFormat="1" applyFont="1" applyFill="1" applyBorder="1" applyAlignment="1">
      <alignment horizontal="center" vertical="center"/>
    </xf>
    <xf numFmtId="179" fontId="2" fillId="0" borderId="0" xfId="5" applyNumberFormat="1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2" fontId="2" fillId="0" borderId="5" xfId="5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 wrapText="1"/>
    </xf>
    <xf numFmtId="182" fontId="0" fillId="0" borderId="2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180" fontId="2" fillId="0" borderId="26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178" fontId="2" fillId="0" borderId="28" xfId="0" applyNumberFormat="1" applyFont="1" applyFill="1" applyBorder="1" applyAlignment="1">
      <alignment horizontal="center" vertical="center"/>
    </xf>
    <xf numFmtId="57" fontId="0" fillId="0" borderId="3" xfId="6" applyNumberFormat="1" applyFont="1" applyFill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18" xfId="5" applyFont="1" applyBorder="1" applyAlignment="1">
      <alignment horizontal="right" vertical="center"/>
    </xf>
    <xf numFmtId="0" fontId="1" fillId="0" borderId="0" xfId="7" applyFont="1"/>
    <xf numFmtId="0" fontId="1" fillId="0" borderId="0" xfId="5" applyFont="1" applyBorder="1">
      <alignment vertical="center"/>
    </xf>
    <xf numFmtId="0" fontId="1" fillId="0" borderId="10" xfId="5" applyFont="1" applyBorder="1" applyAlignment="1">
      <alignment horizontal="right" vertical="center"/>
    </xf>
    <xf numFmtId="0" fontId="1" fillId="0" borderId="2" xfId="5" applyFont="1" applyBorder="1">
      <alignment vertical="center"/>
    </xf>
    <xf numFmtId="0" fontId="1" fillId="0" borderId="0" xfId="5" applyFont="1" applyBorder="1">
      <alignment vertical="center"/>
    </xf>
    <xf numFmtId="0" fontId="1" fillId="0" borderId="2" xfId="5" applyFont="1" applyBorder="1">
      <alignment vertical="center"/>
    </xf>
    <xf numFmtId="0" fontId="1" fillId="0" borderId="0" xfId="5" applyFont="1">
      <alignment vertical="center"/>
    </xf>
    <xf numFmtId="178" fontId="2" fillId="0" borderId="6" xfId="5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5" xfId="5" applyFont="1" applyFill="1" applyBorder="1" applyAlignment="1">
      <alignment horizontal="right" vertical="center"/>
    </xf>
    <xf numFmtId="0" fontId="2" fillId="0" borderId="6" xfId="5" applyFont="1" applyBorder="1" applyAlignment="1">
      <alignment horizontal="right" vertical="center"/>
    </xf>
    <xf numFmtId="0" fontId="2" fillId="0" borderId="10" xfId="5" applyFont="1" applyFill="1" applyBorder="1">
      <alignment vertical="center"/>
    </xf>
    <xf numFmtId="179" fontId="2" fillId="0" borderId="5" xfId="5" applyNumberFormat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1" fillId="0" borderId="0" xfId="5" applyFont="1">
      <alignment vertical="center"/>
    </xf>
    <xf numFmtId="0" fontId="2" fillId="0" borderId="2" xfId="5" applyFont="1" applyBorder="1" applyAlignment="1">
      <alignment horizontal="center" vertical="center"/>
    </xf>
    <xf numFmtId="0" fontId="2" fillId="0" borderId="18" xfId="5" applyFont="1" applyBorder="1">
      <alignment vertical="center"/>
    </xf>
    <xf numFmtId="179" fontId="2" fillId="0" borderId="6" xfId="5" applyNumberFormat="1" applyFont="1" applyBorder="1" applyAlignment="1">
      <alignment horizontal="center" vertical="center"/>
    </xf>
    <xf numFmtId="0" fontId="2" fillId="0" borderId="10" xfId="5" applyFont="1" applyBorder="1">
      <alignment vertical="center"/>
    </xf>
    <xf numFmtId="179" fontId="2" fillId="0" borderId="5" xfId="5" applyNumberFormat="1" applyFont="1" applyBorder="1" applyAlignment="1">
      <alignment horizontal="center" vertical="center"/>
    </xf>
    <xf numFmtId="0" fontId="2" fillId="0" borderId="2" xfId="5" applyFont="1" applyBorder="1" applyAlignment="1">
      <alignment horizontal="right" vertical="center"/>
    </xf>
    <xf numFmtId="178" fontId="2" fillId="0" borderId="5" xfId="5" applyNumberFormat="1" applyFont="1" applyBorder="1" applyAlignment="1">
      <alignment horizontal="center" vertical="center"/>
    </xf>
    <xf numFmtId="178" fontId="2" fillId="0" borderId="25" xfId="0" applyNumberFormat="1" applyFont="1" applyFill="1" applyBorder="1" applyAlignment="1">
      <alignment horizontal="center" vertical="center"/>
    </xf>
    <xf numFmtId="178" fontId="2" fillId="0" borderId="28" xfId="0" applyNumberFormat="1" applyFont="1" applyFill="1" applyBorder="1" applyAlignment="1">
      <alignment horizontal="center" vertical="center"/>
    </xf>
    <xf numFmtId="178" fontId="2" fillId="0" borderId="3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0" fillId="0" borderId="0" xfId="0"/>
    <xf numFmtId="0" fontId="2" fillId="0" borderId="14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8" fillId="0" borderId="0" xfId="5" applyFont="1">
      <alignment vertical="center"/>
    </xf>
    <xf numFmtId="0" fontId="0" fillId="0" borderId="0" xfId="5" applyFont="1" applyAlignment="1">
      <alignment horizontal="right"/>
    </xf>
    <xf numFmtId="0" fontId="10" fillId="0" borderId="15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 wrapText="1"/>
    </xf>
    <xf numFmtId="0" fontId="2" fillId="0" borderId="17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1" fillId="0" borderId="13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0" fontId="2" fillId="0" borderId="5" xfId="5" applyFont="1" applyBorder="1" applyAlignment="1">
      <alignment horizontal="distributed" vertical="center"/>
    </xf>
    <xf numFmtId="0" fontId="2" fillId="0" borderId="1" xfId="5" applyFont="1" applyBorder="1" applyAlignment="1">
      <alignment horizontal="center" vertical="center"/>
    </xf>
    <xf numFmtId="0" fontId="2" fillId="0" borderId="6" xfId="5" applyFont="1" applyBorder="1" applyAlignment="1">
      <alignment horizontal="distributed" vertical="center"/>
    </xf>
    <xf numFmtId="0" fontId="1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top"/>
    </xf>
    <xf numFmtId="0" fontId="8" fillId="0" borderId="7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Alignment="1">
      <alignment horizontal="left" vertical="top"/>
    </xf>
    <xf numFmtId="0" fontId="2" fillId="0" borderId="17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21" fillId="0" borderId="0" xfId="6" applyFont="1">
      <alignment vertical="center"/>
    </xf>
    <xf numFmtId="0" fontId="10" fillId="0" borderId="0" xfId="0" applyFont="1" applyAlignment="1">
      <alignment vertical="center"/>
    </xf>
    <xf numFmtId="0" fontId="12" fillId="0" borderId="0" xfId="6" applyFont="1">
      <alignment vertical="center"/>
    </xf>
    <xf numFmtId="0" fontId="12" fillId="0" borderId="0" xfId="6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1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57" fontId="1" fillId="0" borderId="0" xfId="0" applyNumberFormat="1" applyFont="1" applyAlignment="1">
      <alignment horizontal="center" vertical="center"/>
    </xf>
    <xf numFmtId="57" fontId="1" fillId="0" borderId="0" xfId="0" applyNumberFormat="1" applyFont="1" applyAlignment="1">
      <alignment horizontal="left" vertical="center"/>
    </xf>
    <xf numFmtId="57" fontId="6" fillId="0" borderId="0" xfId="0" applyNumberFormat="1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10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57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/>
    <xf numFmtId="0" fontId="14" fillId="0" borderId="21" xfId="8" applyFont="1" applyBorder="1" applyAlignment="1">
      <alignment horizontal="center" vertical="center"/>
    </xf>
    <xf numFmtId="0" fontId="14" fillId="0" borderId="11" xfId="8" applyFont="1" applyBorder="1" applyAlignment="1">
      <alignment horizontal="center" vertical="center"/>
    </xf>
    <xf numFmtId="0" fontId="14" fillId="0" borderId="10" xfId="8" applyFont="1" applyBorder="1" applyAlignment="1">
      <alignment horizontal="center" vertical="center"/>
    </xf>
    <xf numFmtId="0" fontId="14" fillId="0" borderId="0" xfId="8" applyFont="1" applyBorder="1" applyAlignment="1">
      <alignment horizontal="center" vertical="center"/>
    </xf>
    <xf numFmtId="0" fontId="14" fillId="0" borderId="33" xfId="8" applyFont="1" applyBorder="1" applyAlignment="1">
      <alignment horizontal="center" vertical="center"/>
    </xf>
    <xf numFmtId="0" fontId="14" fillId="0" borderId="12" xfId="8" applyFont="1" applyBorder="1" applyAlignment="1">
      <alignment horizontal="center" vertical="center"/>
    </xf>
    <xf numFmtId="0" fontId="15" fillId="0" borderId="0" xfId="6" applyFont="1" applyBorder="1" applyAlignment="1">
      <alignment horizontal="left" vertical="center"/>
    </xf>
    <xf numFmtId="0" fontId="2" fillId="0" borderId="12" xfId="6" applyFont="1" applyBorder="1" applyAlignment="1">
      <alignment horizontal="right"/>
    </xf>
    <xf numFmtId="0" fontId="2" fillId="0" borderId="9" xfId="6" applyFont="1" applyBorder="1" applyAlignment="1">
      <alignment horizontal="left" vertical="top"/>
    </xf>
    <xf numFmtId="0" fontId="8" fillId="0" borderId="9" xfId="0" applyFont="1" applyBorder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8" fillId="0" borderId="0" xfId="5" applyFont="1" applyBorder="1" applyAlignment="1">
      <alignment horizontal="right" vertical="top"/>
    </xf>
    <xf numFmtId="0" fontId="8" fillId="0" borderId="9" xfId="5" applyFont="1" applyBorder="1" applyAlignment="1">
      <alignment horizontal="right" vertical="top"/>
    </xf>
    <xf numFmtId="0" fontId="8" fillId="0" borderId="12" xfId="5" applyFont="1" applyBorder="1" applyAlignment="1">
      <alignment horizontal="right"/>
    </xf>
    <xf numFmtId="0" fontId="0" fillId="0" borderId="15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1" fillId="0" borderId="15" xfId="5" applyFont="1" applyBorder="1" applyAlignment="1">
      <alignment horizontal="distributed" vertical="center"/>
    </xf>
    <xf numFmtId="0" fontId="1" fillId="0" borderId="17" xfId="5" applyFont="1" applyBorder="1" applyAlignment="1">
      <alignment horizontal="distributed" vertical="center"/>
    </xf>
    <xf numFmtId="0" fontId="1" fillId="0" borderId="17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0" fontId="1" fillId="0" borderId="20" xfId="5" applyFont="1" applyBorder="1" applyAlignment="1">
      <alignment horizontal="center" vertical="center"/>
    </xf>
    <xf numFmtId="0" fontId="0" fillId="0" borderId="9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8" fillId="0" borderId="9" xfId="0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8" fillId="0" borderId="0" xfId="0" applyFont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8" fillId="0" borderId="9" xfId="0" applyFont="1" applyFill="1" applyBorder="1" applyAlignment="1">
      <alignment vertical="center"/>
    </xf>
    <xf numFmtId="0" fontId="0" fillId="0" borderId="3" xfId="0" applyBorder="1" applyAlignment="1"/>
    <xf numFmtId="0" fontId="0" fillId="0" borderId="34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78" fontId="2" fillId="0" borderId="35" xfId="0" applyNumberFormat="1" applyFont="1" applyFill="1" applyBorder="1" applyAlignment="1">
      <alignment horizontal="center" vertical="center"/>
    </xf>
    <xf numFmtId="178" fontId="2" fillId="0" borderId="36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38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80" fontId="2" fillId="0" borderId="26" xfId="0" applyNumberFormat="1" applyFont="1" applyFill="1" applyBorder="1" applyAlignment="1">
      <alignment horizontal="center" vertical="center"/>
    </xf>
    <xf numFmtId="180" fontId="2" fillId="0" borderId="29" xfId="0" applyNumberFormat="1" applyFont="1" applyFill="1" applyBorder="1" applyAlignment="1">
      <alignment horizontal="center" vertical="center"/>
    </xf>
    <xf numFmtId="180" fontId="2" fillId="0" borderId="35" xfId="0" applyNumberFormat="1" applyFont="1" applyFill="1" applyBorder="1" applyAlignment="1">
      <alignment horizontal="center" vertical="center"/>
    </xf>
    <xf numFmtId="180" fontId="2" fillId="0" borderId="6" xfId="0" applyNumberFormat="1" applyFont="1" applyFill="1" applyBorder="1" applyAlignment="1">
      <alignment horizontal="center" vertical="center"/>
    </xf>
    <xf numFmtId="180" fontId="2" fillId="0" borderId="36" xfId="0" applyNumberFormat="1" applyFont="1" applyFill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180" fontId="2" fillId="0" borderId="7" xfId="0" applyNumberFormat="1" applyFont="1" applyFill="1" applyBorder="1" applyAlignment="1">
      <alignment horizontal="center" vertical="center"/>
    </xf>
    <xf numFmtId="178" fontId="2" fillId="0" borderId="20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81" fontId="2" fillId="0" borderId="20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81" fontId="2" fillId="0" borderId="20" xfId="0" applyNumberFormat="1" applyFont="1" applyFill="1" applyBorder="1" applyAlignment="1">
      <alignment horizontal="center" vertical="center"/>
    </xf>
    <xf numFmtId="181" fontId="2" fillId="0" borderId="8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81" fontId="2" fillId="0" borderId="23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0" borderId="2" xfId="5" applyFont="1" applyBorder="1">
      <alignment vertical="center"/>
    </xf>
    <xf numFmtId="0" fontId="2" fillId="0" borderId="5" xfId="5" applyFont="1" applyBorder="1" applyAlignment="1">
      <alignment horizontal="right" vertical="center"/>
    </xf>
    <xf numFmtId="0" fontId="2" fillId="0" borderId="0" xfId="5" applyFont="1">
      <alignment vertical="center"/>
    </xf>
  </cellXfs>
  <cellStyles count="11">
    <cellStyle name="桁区切り 2" xfId="1"/>
    <cellStyle name="桁区切り 3" xfId="2"/>
    <cellStyle name="標準" xfId="0" builtinId="0"/>
    <cellStyle name="標準 2" xfId="3"/>
    <cellStyle name="標準 2 2" xfId="9"/>
    <cellStyle name="標準 2 3" xfId="10"/>
    <cellStyle name="標準 3" xfId="4"/>
    <cellStyle name="標準 3 2" xfId="5"/>
    <cellStyle name="標準 4" xfId="6"/>
    <cellStyle name="標準 5" xfId="7"/>
    <cellStyle name="標準_（中表紙）第13章　行財政" xfId="8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4:I32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6384" width="9" style="1"/>
  </cols>
  <sheetData>
    <row r="4" spans="1:1" x14ac:dyDescent="0.15">
      <c r="A4" s="23"/>
    </row>
    <row r="5" spans="1:1" x14ac:dyDescent="0.15">
      <c r="A5" s="23"/>
    </row>
    <row r="6" spans="1:1" x14ac:dyDescent="0.15">
      <c r="A6" s="23"/>
    </row>
    <row r="7" spans="1:1" x14ac:dyDescent="0.15">
      <c r="A7" s="23"/>
    </row>
    <row r="8" spans="1:1" x14ac:dyDescent="0.15">
      <c r="A8" s="23"/>
    </row>
    <row r="9" spans="1:1" x14ac:dyDescent="0.15">
      <c r="A9" s="23"/>
    </row>
    <row r="10" spans="1:1" x14ac:dyDescent="0.15">
      <c r="A10" s="23"/>
    </row>
    <row r="11" spans="1:1" x14ac:dyDescent="0.15">
      <c r="A11" s="23"/>
    </row>
    <row r="12" spans="1:1" x14ac:dyDescent="0.15">
      <c r="A12" s="23"/>
    </row>
    <row r="13" spans="1:1" x14ac:dyDescent="0.15">
      <c r="A13" s="23"/>
    </row>
    <row r="14" spans="1:1" x14ac:dyDescent="0.15">
      <c r="A14" s="23"/>
    </row>
    <row r="15" spans="1:1" x14ac:dyDescent="0.15">
      <c r="A15" s="23"/>
    </row>
    <row r="16" spans="1:1" x14ac:dyDescent="0.15">
      <c r="A16" s="23"/>
    </row>
    <row r="17" spans="1:9" x14ac:dyDescent="0.15">
      <c r="A17" s="23"/>
    </row>
    <row r="18" spans="1:9" x14ac:dyDescent="0.15">
      <c r="A18" s="23"/>
    </row>
    <row r="19" spans="1:9" x14ac:dyDescent="0.15">
      <c r="A19" s="23"/>
    </row>
    <row r="20" spans="1:9" x14ac:dyDescent="0.15">
      <c r="A20" s="23"/>
    </row>
    <row r="21" spans="1:9" ht="14.25" thickBot="1" x14ac:dyDescent="0.2">
      <c r="A21" s="24"/>
    </row>
    <row r="22" spans="1:9" ht="14.25" thickTop="1" x14ac:dyDescent="0.15">
      <c r="A22" s="381" t="s">
        <v>316</v>
      </c>
      <c r="B22" s="382"/>
      <c r="C22" s="382"/>
      <c r="D22" s="382"/>
      <c r="E22" s="382"/>
      <c r="F22" s="382"/>
      <c r="G22" s="382"/>
      <c r="H22" s="382"/>
      <c r="I22" s="382"/>
    </row>
    <row r="23" spans="1:9" x14ac:dyDescent="0.15">
      <c r="A23" s="383"/>
      <c r="B23" s="384"/>
      <c r="C23" s="384"/>
      <c r="D23" s="384"/>
      <c r="E23" s="384"/>
      <c r="F23" s="384"/>
      <c r="G23" s="384"/>
      <c r="H23" s="384"/>
      <c r="I23" s="384"/>
    </row>
    <row r="24" spans="1:9" x14ac:dyDescent="0.15">
      <c r="A24" s="383"/>
      <c r="B24" s="384"/>
      <c r="C24" s="384"/>
      <c r="D24" s="384"/>
      <c r="E24" s="384"/>
      <c r="F24" s="384"/>
      <c r="G24" s="384"/>
      <c r="H24" s="384"/>
      <c r="I24" s="384"/>
    </row>
    <row r="25" spans="1:9" x14ac:dyDescent="0.15">
      <c r="A25" s="383"/>
      <c r="B25" s="384"/>
      <c r="C25" s="384"/>
      <c r="D25" s="384"/>
      <c r="E25" s="384"/>
      <c r="F25" s="384"/>
      <c r="G25" s="384"/>
      <c r="H25" s="384"/>
      <c r="I25" s="384"/>
    </row>
    <row r="26" spans="1:9" x14ac:dyDescent="0.15">
      <c r="A26" s="383"/>
      <c r="B26" s="384"/>
      <c r="C26" s="384"/>
      <c r="D26" s="384"/>
      <c r="E26" s="384"/>
      <c r="F26" s="384"/>
      <c r="G26" s="384"/>
      <c r="H26" s="384"/>
      <c r="I26" s="384"/>
    </row>
    <row r="27" spans="1:9" x14ac:dyDescent="0.15">
      <c r="A27" s="383"/>
      <c r="B27" s="384"/>
      <c r="C27" s="384"/>
      <c r="D27" s="384"/>
      <c r="E27" s="384"/>
      <c r="F27" s="384"/>
      <c r="G27" s="384"/>
      <c r="H27" s="384"/>
      <c r="I27" s="384"/>
    </row>
    <row r="28" spans="1:9" ht="14.25" thickBot="1" x14ac:dyDescent="0.2">
      <c r="A28" s="385"/>
      <c r="B28" s="386"/>
      <c r="C28" s="386"/>
      <c r="D28" s="386"/>
      <c r="E28" s="386"/>
      <c r="F28" s="386"/>
      <c r="G28" s="386"/>
      <c r="H28" s="386"/>
      <c r="I28" s="386"/>
    </row>
    <row r="29" spans="1:9" ht="14.25" thickTop="1" x14ac:dyDescent="0.15">
      <c r="A29" s="22"/>
    </row>
    <row r="30" spans="1:9" x14ac:dyDescent="0.15">
      <c r="A30" s="23"/>
    </row>
    <row r="31" spans="1:9" x14ac:dyDescent="0.15">
      <c r="A31" s="23"/>
    </row>
    <row r="32" spans="1:9" x14ac:dyDescent="0.15">
      <c r="A32" s="23"/>
    </row>
  </sheetData>
  <mergeCells count="1">
    <mergeCell ref="A22:I28"/>
  </mergeCells>
  <phoneticPr fontId="7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99CC"/>
    <pageSetUpPr fitToPage="1"/>
  </sheetPr>
  <dimension ref="A1:P51"/>
  <sheetViews>
    <sheetView showGridLines="0" view="pageBreakPreview" zoomScaleNormal="100" zoomScaleSheetLayoutView="100" workbookViewId="0"/>
  </sheetViews>
  <sheetFormatPr defaultRowHeight="13.5" x14ac:dyDescent="0.15"/>
  <cols>
    <col min="1" max="1" width="25.625" customWidth="1"/>
    <col min="2" max="2" width="12.25" customWidth="1"/>
    <col min="3" max="3" width="10" customWidth="1"/>
    <col min="4" max="4" width="12.25" customWidth="1"/>
    <col min="5" max="5" width="10" customWidth="1"/>
    <col min="6" max="6" width="12.25" customWidth="1"/>
    <col min="7" max="7" width="9.125" bestFit="1" customWidth="1"/>
    <col min="8" max="8" width="4.125" customWidth="1"/>
    <col min="9" max="9" width="14" customWidth="1"/>
    <col min="10" max="10" width="10.25" bestFit="1" customWidth="1"/>
    <col min="11" max="11" width="9.25" bestFit="1" customWidth="1"/>
    <col min="12" max="12" width="10.25" bestFit="1" customWidth="1"/>
    <col min="13" max="13" width="9.125" bestFit="1" customWidth="1"/>
    <col min="14" max="14" width="11.625" bestFit="1" customWidth="1"/>
    <col min="15" max="15" width="9" customWidth="1"/>
  </cols>
  <sheetData>
    <row r="1" spans="1:16" s="29" customFormat="1" ht="24" customHeight="1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</row>
    <row r="2" spans="1:16" s="29" customFormat="1" ht="9.7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</row>
    <row r="3" spans="1:16" s="29" customFormat="1" ht="18" customHeight="1" x14ac:dyDescent="0.15">
      <c r="A3" s="84" t="s">
        <v>245</v>
      </c>
      <c r="B3" s="28"/>
      <c r="C3" s="5"/>
      <c r="D3" s="6"/>
      <c r="E3" s="5"/>
      <c r="F3" s="5"/>
      <c r="G3" s="7"/>
      <c r="H3" s="7"/>
      <c r="I3" s="87" t="s">
        <v>246</v>
      </c>
      <c r="J3" s="7"/>
    </row>
    <row r="4" spans="1:16" ht="25.5" customHeight="1" thickBot="1" x14ac:dyDescent="0.2">
      <c r="F4" s="433" t="s">
        <v>301</v>
      </c>
      <c r="G4" s="433"/>
      <c r="L4" s="110"/>
      <c r="M4" s="110"/>
      <c r="O4" s="110" t="s">
        <v>301</v>
      </c>
      <c r="P4" s="110"/>
    </row>
    <row r="5" spans="1:16" ht="18" customHeight="1" thickTop="1" x14ac:dyDescent="0.15">
      <c r="A5" s="471" t="s">
        <v>155</v>
      </c>
      <c r="B5" s="457" t="s">
        <v>441</v>
      </c>
      <c r="C5" s="475"/>
      <c r="D5" s="457" t="s">
        <v>440</v>
      </c>
      <c r="E5" s="458"/>
      <c r="F5" s="457" t="s">
        <v>483</v>
      </c>
      <c r="G5" s="458"/>
      <c r="I5" s="473" t="s">
        <v>155</v>
      </c>
      <c r="J5" s="457" t="s">
        <v>442</v>
      </c>
      <c r="K5" s="475"/>
      <c r="L5" s="457" t="s">
        <v>486</v>
      </c>
      <c r="M5" s="458"/>
      <c r="N5" s="457" t="s">
        <v>572</v>
      </c>
      <c r="O5" s="458"/>
    </row>
    <row r="6" spans="1:16" ht="18" customHeight="1" x14ac:dyDescent="0.15">
      <c r="A6" s="472"/>
      <c r="B6" s="85" t="s">
        <v>175</v>
      </c>
      <c r="C6" s="86" t="s">
        <v>166</v>
      </c>
      <c r="D6" s="85" t="s">
        <v>175</v>
      </c>
      <c r="E6" s="86" t="s">
        <v>166</v>
      </c>
      <c r="F6" s="85" t="s">
        <v>175</v>
      </c>
      <c r="G6" s="86" t="s">
        <v>166</v>
      </c>
      <c r="I6" s="474"/>
      <c r="J6" s="138" t="s">
        <v>175</v>
      </c>
      <c r="K6" s="290" t="s">
        <v>166</v>
      </c>
      <c r="L6" s="138" t="s">
        <v>175</v>
      </c>
      <c r="M6" s="290" t="s">
        <v>166</v>
      </c>
      <c r="N6" s="138" t="s">
        <v>175</v>
      </c>
      <c r="O6" s="155" t="s">
        <v>166</v>
      </c>
    </row>
    <row r="7" spans="1:16" s="32" customFormat="1" ht="18" customHeight="1" x14ac:dyDescent="0.15">
      <c r="A7" s="242" t="s">
        <v>243</v>
      </c>
      <c r="B7" s="287">
        <f>SUM(B8,B14:B20)</f>
        <v>8201804</v>
      </c>
      <c r="C7" s="257">
        <f>B7/B$37*100</f>
        <v>28.928948001636311</v>
      </c>
      <c r="D7" s="287">
        <f>SUM(D8,D14:D20)</f>
        <v>8839474</v>
      </c>
      <c r="E7" s="257">
        <f>D7/D$37*100</f>
        <v>32.327482844477231</v>
      </c>
      <c r="F7" s="238">
        <f>SUM(F8,F14:F20)</f>
        <v>9400959</v>
      </c>
      <c r="G7" s="257">
        <f>F7/F$37*100</f>
        <v>35.741635324006502</v>
      </c>
      <c r="H7" s="33"/>
      <c r="I7" s="476" t="s">
        <v>288</v>
      </c>
      <c r="J7" s="450">
        <v>188465</v>
      </c>
      <c r="K7" s="477">
        <f>J7/J$35*100</f>
        <v>0.67955444535841758</v>
      </c>
      <c r="L7" s="450">
        <v>192267</v>
      </c>
      <c r="M7" s="459">
        <f>L7/L$35*100</f>
        <v>0.70954471923057827</v>
      </c>
      <c r="N7" s="450">
        <v>191592</v>
      </c>
      <c r="O7" s="459">
        <f>N7/N$35*100</f>
        <v>0.73498617757815699</v>
      </c>
    </row>
    <row r="8" spans="1:16" s="32" customFormat="1" ht="18" customHeight="1" x14ac:dyDescent="0.15">
      <c r="A8" s="240" t="s">
        <v>180</v>
      </c>
      <c r="B8" s="241">
        <f>SUM(B9:B13)</f>
        <v>5199587</v>
      </c>
      <c r="C8" s="258">
        <f t="shared" ref="C8" si="0">B8/B$37*100</f>
        <v>18.339694773611289</v>
      </c>
      <c r="D8" s="241">
        <f>SUM(D9:D13)</f>
        <v>5297710</v>
      </c>
      <c r="E8" s="258">
        <f t="shared" ref="E8:G8" si="1">D8/D$37*100</f>
        <v>19.374640294209303</v>
      </c>
      <c r="F8" s="241">
        <f>SUM(F9:F13)</f>
        <v>5377242</v>
      </c>
      <c r="G8" s="258">
        <f t="shared" si="1"/>
        <v>20.443810319025047</v>
      </c>
      <c r="H8" s="33"/>
      <c r="I8" s="470"/>
      <c r="J8" s="449"/>
      <c r="K8" s="463"/>
      <c r="L8" s="449"/>
      <c r="M8" s="460"/>
      <c r="N8" s="449"/>
      <c r="O8" s="460"/>
    </row>
    <row r="9" spans="1:16" s="32" customFormat="1" ht="18" customHeight="1" x14ac:dyDescent="0.15">
      <c r="A9" s="240" t="s">
        <v>176</v>
      </c>
      <c r="B9" s="288">
        <v>2172157</v>
      </c>
      <c r="C9" s="258">
        <f t="shared" ref="C9" si="2">B9/B$37*100</f>
        <v>7.6615116508990377</v>
      </c>
      <c r="D9" s="288">
        <v>2186769</v>
      </c>
      <c r="E9" s="258">
        <f t="shared" ref="E9:G9" si="3">D9/D$37*100</f>
        <v>7.997391850729425</v>
      </c>
      <c r="F9" s="288">
        <v>2198577</v>
      </c>
      <c r="G9" s="258">
        <f t="shared" si="3"/>
        <v>8.358800135789151</v>
      </c>
      <c r="H9" s="33"/>
      <c r="I9" s="470" t="s">
        <v>289</v>
      </c>
      <c r="J9" s="448">
        <v>2827327</v>
      </c>
      <c r="K9" s="461">
        <f>J9/J$35*100</f>
        <v>10.19458589834653</v>
      </c>
      <c r="L9" s="448">
        <v>3171482</v>
      </c>
      <c r="M9" s="454">
        <f>L9/L$35*100</f>
        <v>11.70407977050057</v>
      </c>
      <c r="N9" s="448">
        <v>3711739</v>
      </c>
      <c r="O9" s="454">
        <f>N9/N$35*100</f>
        <v>14.238991501616827</v>
      </c>
    </row>
    <row r="10" spans="1:16" s="32" customFormat="1" ht="18" customHeight="1" x14ac:dyDescent="0.15">
      <c r="A10" s="240" t="s">
        <v>177</v>
      </c>
      <c r="B10" s="288">
        <v>2430966</v>
      </c>
      <c r="C10" s="258">
        <f t="shared" ref="C10" si="4">B10/B$37*100</f>
        <v>8.5743683959950552</v>
      </c>
      <c r="D10" s="288">
        <v>2485678</v>
      </c>
      <c r="E10" s="258">
        <f t="shared" ref="E10:G10" si="5">D10/D$37*100</f>
        <v>9.0905536802183562</v>
      </c>
      <c r="F10" s="288">
        <v>2555885</v>
      </c>
      <c r="G10" s="258">
        <f t="shared" si="5"/>
        <v>9.7172543354458156</v>
      </c>
      <c r="H10" s="33"/>
      <c r="I10" s="470"/>
      <c r="J10" s="449"/>
      <c r="K10" s="463"/>
      <c r="L10" s="449"/>
      <c r="M10" s="455"/>
      <c r="N10" s="449"/>
      <c r="O10" s="455"/>
    </row>
    <row r="11" spans="1:16" s="32" customFormat="1" ht="18" customHeight="1" x14ac:dyDescent="0.15">
      <c r="A11" s="240" t="s">
        <v>461</v>
      </c>
      <c r="B11" s="288">
        <v>188142</v>
      </c>
      <c r="C11" s="258">
        <f t="shared" ref="C11" si="6">B11/B$37*100</f>
        <v>0.66360402356894399</v>
      </c>
      <c r="D11" s="288">
        <v>195870</v>
      </c>
      <c r="E11" s="258">
        <f t="shared" ref="E11:G11" si="7">D11/D$37*100</f>
        <v>0.71633041341009152</v>
      </c>
      <c r="F11" s="288">
        <v>198256</v>
      </c>
      <c r="G11" s="258">
        <f t="shared" si="7"/>
        <v>0.75375221323656805</v>
      </c>
      <c r="H11" s="33"/>
      <c r="I11" s="470" t="s">
        <v>290</v>
      </c>
      <c r="J11" s="448">
        <v>12445222</v>
      </c>
      <c r="K11" s="461">
        <f t="shared" ref="K11" si="8">J11/J$35*100</f>
        <v>44.874146040762881</v>
      </c>
      <c r="L11" s="448">
        <v>11674428</v>
      </c>
      <c r="M11" s="454">
        <f t="shared" ref="M11" si="9">L11/L$35*100</f>
        <v>43.083465896059138</v>
      </c>
      <c r="N11" s="448">
        <v>12153683</v>
      </c>
      <c r="O11" s="454">
        <f t="shared" ref="O11" si="10">N11/N$35*100</f>
        <v>46.624018809066285</v>
      </c>
    </row>
    <row r="12" spans="1:16" s="32" customFormat="1" ht="18" customHeight="1" x14ac:dyDescent="0.15">
      <c r="A12" s="240" t="s">
        <v>462</v>
      </c>
      <c r="B12" s="288">
        <v>403797</v>
      </c>
      <c r="C12" s="258">
        <f t="shared" ref="C12" si="11">B12/B$37*100</f>
        <v>1.4242503742123975</v>
      </c>
      <c r="D12" s="288">
        <v>423995</v>
      </c>
      <c r="E12" s="258">
        <f t="shared" ref="E12:G12" si="12">D12/D$37*100</f>
        <v>1.5506229317088465</v>
      </c>
      <c r="F12" s="288">
        <v>418798</v>
      </c>
      <c r="G12" s="258">
        <f t="shared" si="12"/>
        <v>1.5922338763974266</v>
      </c>
      <c r="H12" s="33"/>
      <c r="I12" s="470"/>
      <c r="J12" s="449"/>
      <c r="K12" s="463"/>
      <c r="L12" s="449"/>
      <c r="M12" s="455"/>
      <c r="N12" s="449"/>
      <c r="O12" s="455"/>
    </row>
    <row r="13" spans="1:16" s="32" customFormat="1" ht="18" customHeight="1" x14ac:dyDescent="0.15">
      <c r="A13" s="240" t="s">
        <v>178</v>
      </c>
      <c r="B13" s="288">
        <v>4525</v>
      </c>
      <c r="C13" s="258">
        <f t="shared" ref="C13" si="13">B13/B$37*100</f>
        <v>1.596032893585415E-2</v>
      </c>
      <c r="D13" s="288">
        <v>5398</v>
      </c>
      <c r="E13" s="258">
        <f t="shared" ref="E13:G13" si="14">D13/D$37*100</f>
        <v>1.9741418142582703E-2</v>
      </c>
      <c r="F13" s="288">
        <v>5726</v>
      </c>
      <c r="G13" s="258">
        <f t="shared" si="14"/>
        <v>2.1769758156083993E-2</v>
      </c>
      <c r="H13" s="33"/>
      <c r="I13" s="470" t="s">
        <v>291</v>
      </c>
      <c r="J13" s="448">
        <v>2995782</v>
      </c>
      <c r="K13" s="461">
        <f t="shared" ref="K13" si="15">J13/J$35*100</f>
        <v>10.801989628974775</v>
      </c>
      <c r="L13" s="448">
        <v>3179330</v>
      </c>
      <c r="M13" s="454">
        <f t="shared" ref="M13" si="16">L13/L$35*100</f>
        <v>11.733042135110832</v>
      </c>
      <c r="N13" s="448">
        <v>3023065</v>
      </c>
      <c r="O13" s="454">
        <f t="shared" ref="O13" si="17">N13/N$35*100</f>
        <v>11.597096898201967</v>
      </c>
    </row>
    <row r="14" spans="1:16" s="32" customFormat="1" ht="18" customHeight="1" x14ac:dyDescent="0.15">
      <c r="A14" s="240" t="s">
        <v>167</v>
      </c>
      <c r="B14" s="288">
        <v>95415</v>
      </c>
      <c r="C14" s="258">
        <f t="shared" ref="C14" si="18">B14/B$37*100</f>
        <v>0.3365424940142594</v>
      </c>
      <c r="D14" s="288">
        <v>96754</v>
      </c>
      <c r="E14" s="258">
        <f t="shared" ref="E14:G14" si="19">D14/D$37*100</f>
        <v>0.35384608576647775</v>
      </c>
      <c r="F14" s="288">
        <v>96523</v>
      </c>
      <c r="G14" s="258">
        <f t="shared" si="19"/>
        <v>0.36697212128880463</v>
      </c>
      <c r="H14" s="33"/>
      <c r="I14" s="470"/>
      <c r="J14" s="449"/>
      <c r="K14" s="463"/>
      <c r="L14" s="449"/>
      <c r="M14" s="455"/>
      <c r="N14" s="449"/>
      <c r="O14" s="455"/>
    </row>
    <row r="15" spans="1:16" s="32" customFormat="1" ht="18" customHeight="1" x14ac:dyDescent="0.15">
      <c r="A15" s="240" t="s">
        <v>179</v>
      </c>
      <c r="B15" s="288">
        <v>539899</v>
      </c>
      <c r="C15" s="258">
        <f t="shared" ref="C15" si="20">B15/B$37*100</f>
        <v>1.9043017971577283</v>
      </c>
      <c r="D15" s="288">
        <v>531334</v>
      </c>
      <c r="E15" s="258">
        <f t="shared" ref="E15:G15" si="21">D15/D$37*100</f>
        <v>1.9431801903243864</v>
      </c>
      <c r="F15" s="288">
        <v>528800</v>
      </c>
      <c r="G15" s="258">
        <f t="shared" si="21"/>
        <v>2.0104519931779983</v>
      </c>
      <c r="H15" s="33"/>
      <c r="I15" s="470" t="s">
        <v>292</v>
      </c>
      <c r="J15" s="448">
        <v>13897</v>
      </c>
      <c r="K15" s="461">
        <f t="shared" ref="K15" si="22">J15/J$35*100</f>
        <v>5.0108869695412575E-2</v>
      </c>
      <c r="L15" s="448">
        <v>19782</v>
      </c>
      <c r="M15" s="454">
        <f t="shared" ref="M15" si="23">L15/L$35*100</f>
        <v>7.3003758501559296E-2</v>
      </c>
      <c r="N15" s="448">
        <v>22751</v>
      </c>
      <c r="O15" s="454">
        <f t="shared" ref="O15" si="24">N15/N$35*100</f>
        <v>8.7277498674687093E-2</v>
      </c>
    </row>
    <row r="16" spans="1:16" s="32" customFormat="1" ht="18" customHeight="1" x14ac:dyDescent="0.15">
      <c r="A16" s="240" t="s">
        <v>168</v>
      </c>
      <c r="B16" s="288">
        <v>285079</v>
      </c>
      <c r="C16" s="258">
        <f t="shared" ref="C16" si="25">B16/B$37*100</f>
        <v>1.0055148315368765</v>
      </c>
      <c r="D16" s="288">
        <v>600649</v>
      </c>
      <c r="E16" s="258">
        <f t="shared" ref="E16:G16" si="26">D16/D$37*100</f>
        <v>2.1966771148433049</v>
      </c>
      <c r="F16" s="288">
        <v>619008</v>
      </c>
      <c r="G16" s="258">
        <f t="shared" si="26"/>
        <v>2.3534150291095428</v>
      </c>
      <c r="H16" s="33"/>
      <c r="I16" s="470"/>
      <c r="J16" s="449"/>
      <c r="K16" s="463"/>
      <c r="L16" s="449"/>
      <c r="M16" s="455"/>
      <c r="N16" s="449"/>
      <c r="O16" s="455"/>
    </row>
    <row r="17" spans="1:15" s="32" customFormat="1" ht="18" customHeight="1" x14ac:dyDescent="0.15">
      <c r="A17" s="240" t="s">
        <v>297</v>
      </c>
      <c r="B17" s="288">
        <v>556745</v>
      </c>
      <c r="C17" s="258">
        <f t="shared" ref="C17" si="27">B17/B$37*100</f>
        <v>1.9637200736778164</v>
      </c>
      <c r="D17" s="288">
        <v>579054</v>
      </c>
      <c r="E17" s="258">
        <f t="shared" ref="E17:G17" si="28">D17/D$37*100</f>
        <v>2.117700470754925</v>
      </c>
      <c r="F17" s="288">
        <v>685397</v>
      </c>
      <c r="G17" s="258">
        <f t="shared" si="28"/>
        <v>2.605820281331733</v>
      </c>
      <c r="H17" s="33"/>
      <c r="I17" s="470" t="s">
        <v>172</v>
      </c>
      <c r="J17" s="448">
        <v>394573</v>
      </c>
      <c r="K17" s="461">
        <f t="shared" ref="K17" si="29">J17/J$35*100</f>
        <v>1.4227248357435434</v>
      </c>
      <c r="L17" s="448">
        <v>561657</v>
      </c>
      <c r="M17" s="454">
        <f t="shared" ref="M17" si="30">L17/L$35*100</f>
        <v>2.072746536685385</v>
      </c>
      <c r="N17" s="448">
        <v>653542</v>
      </c>
      <c r="O17" s="454">
        <f t="shared" ref="O17" si="31">N17/N$35*100</f>
        <v>2.5071210513319131</v>
      </c>
    </row>
    <row r="18" spans="1:15" s="32" customFormat="1" ht="18" customHeight="1" x14ac:dyDescent="0.15">
      <c r="A18" s="240" t="s">
        <v>169</v>
      </c>
      <c r="B18" s="288">
        <v>569219</v>
      </c>
      <c r="C18" s="258">
        <f t="shared" ref="C18" si="32">B18/B$37*100</f>
        <v>2.0077176743730307</v>
      </c>
      <c r="D18" s="288">
        <v>382135</v>
      </c>
      <c r="E18" s="258">
        <f t="shared" ref="E18:G18" si="33">D18/D$37*100</f>
        <v>1.3975336832004153</v>
      </c>
      <c r="F18" s="288">
        <v>1366419</v>
      </c>
      <c r="G18" s="258">
        <f t="shared" si="33"/>
        <v>5.1950071899891963</v>
      </c>
      <c r="H18" s="33"/>
      <c r="I18" s="470"/>
      <c r="J18" s="449"/>
      <c r="K18" s="463"/>
      <c r="L18" s="449"/>
      <c r="M18" s="455"/>
      <c r="N18" s="449"/>
      <c r="O18" s="455"/>
    </row>
    <row r="19" spans="1:15" s="32" customFormat="1" ht="18" customHeight="1" x14ac:dyDescent="0.15">
      <c r="A19" s="240" t="s">
        <v>170</v>
      </c>
      <c r="B19" s="288">
        <v>261131</v>
      </c>
      <c r="C19" s="258">
        <f t="shared" ref="C19" si="34">B19/B$37*100</f>
        <v>0.92104677466265872</v>
      </c>
      <c r="D19" s="288">
        <v>617934</v>
      </c>
      <c r="E19" s="258">
        <f t="shared" ref="E19:G19" si="35">D19/D$37*100</f>
        <v>2.2598913446681546</v>
      </c>
      <c r="F19" s="288">
        <v>246292</v>
      </c>
      <c r="G19" s="258">
        <f t="shared" si="35"/>
        <v>0.9363809423294166</v>
      </c>
      <c r="H19" s="33"/>
      <c r="I19" s="470" t="s">
        <v>293</v>
      </c>
      <c r="J19" s="448">
        <v>535661</v>
      </c>
      <c r="K19" s="461">
        <f t="shared" ref="K19" si="36">J19/J$35*100</f>
        <v>1.9314504749164847</v>
      </c>
      <c r="L19" s="448">
        <v>547254</v>
      </c>
      <c r="M19" s="454">
        <f t="shared" ref="M19" si="37">L19/L$35*100</f>
        <v>2.0195935120317627</v>
      </c>
      <c r="N19" s="448">
        <v>706404</v>
      </c>
      <c r="O19" s="454">
        <f t="shared" ref="O19" si="38">N19/N$35*100</f>
        <v>2.7099105170671032</v>
      </c>
    </row>
    <row r="20" spans="1:15" s="32" customFormat="1" ht="18" customHeight="1" x14ac:dyDescent="0.15">
      <c r="A20" s="240" t="s">
        <v>171</v>
      </c>
      <c r="B20" s="288">
        <v>694729</v>
      </c>
      <c r="C20" s="258">
        <f t="shared" ref="C20" si="39">B20/B$37*100</f>
        <v>2.450409582602656</v>
      </c>
      <c r="D20" s="288">
        <v>733904</v>
      </c>
      <c r="E20" s="258">
        <f t="shared" ref="E20:G20" si="40">D20/D$37*100</f>
        <v>2.6840136607102663</v>
      </c>
      <c r="F20" s="288">
        <v>481278</v>
      </c>
      <c r="G20" s="258">
        <f t="shared" si="40"/>
        <v>1.8297774477547664</v>
      </c>
      <c r="H20" s="33"/>
      <c r="I20" s="470"/>
      <c r="J20" s="449"/>
      <c r="K20" s="463"/>
      <c r="L20" s="449"/>
      <c r="M20" s="455"/>
      <c r="N20" s="449"/>
      <c r="O20" s="455"/>
    </row>
    <row r="21" spans="1:15" s="32" customFormat="1" ht="18" customHeight="1" x14ac:dyDescent="0.15">
      <c r="A21" s="240" t="s">
        <v>244</v>
      </c>
      <c r="B21" s="288">
        <f>SUM(B22:B36)</f>
        <v>20149742</v>
      </c>
      <c r="C21" s="258">
        <f t="shared" ref="C21" si="41">B21/B$37*100</f>
        <v>71.071051998363686</v>
      </c>
      <c r="D21" s="288">
        <f>SUM(D22:D36)</f>
        <v>18504053</v>
      </c>
      <c r="E21" s="258">
        <f t="shared" ref="E21:G21" si="42">D21/D$37*100</f>
        <v>67.672517155522769</v>
      </c>
      <c r="F21" s="237">
        <f>SUM(F22:F36)</f>
        <v>16901584</v>
      </c>
      <c r="G21" s="258">
        <f t="shared" si="42"/>
        <v>64.258364675993491</v>
      </c>
      <c r="H21" s="33"/>
      <c r="I21" s="470" t="s">
        <v>294</v>
      </c>
      <c r="J21" s="448">
        <v>2151266</v>
      </c>
      <c r="K21" s="461">
        <f t="shared" ref="K21" si="43">J21/J$35*100</f>
        <v>7.7568905284717147</v>
      </c>
      <c r="L21" s="448">
        <v>1875099</v>
      </c>
      <c r="M21" s="454">
        <f t="shared" ref="M21" si="44">L21/L$35*100</f>
        <v>6.919890534956795</v>
      </c>
      <c r="N21" s="448">
        <v>1562766</v>
      </c>
      <c r="O21" s="454">
        <f t="shared" ref="O21" si="45">N21/N$35*100</f>
        <v>5.9950906550853178</v>
      </c>
    </row>
    <row r="22" spans="1:15" s="32" customFormat="1" ht="18" customHeight="1" x14ac:dyDescent="0.15">
      <c r="A22" s="240" t="s">
        <v>463</v>
      </c>
      <c r="B22" s="288">
        <v>139642</v>
      </c>
      <c r="C22" s="258">
        <f t="shared" ref="C22" si="46">B22/B$37*100</f>
        <v>0.49253751453271721</v>
      </c>
      <c r="D22" s="288">
        <v>139183</v>
      </c>
      <c r="E22" s="258">
        <f t="shared" ref="E22:G22" si="47">D22/D$37*100</f>
        <v>0.50901626553150947</v>
      </c>
      <c r="F22" s="288">
        <v>142789</v>
      </c>
      <c r="G22" s="258">
        <f t="shared" si="47"/>
        <v>0.54287146303686296</v>
      </c>
      <c r="H22" s="33"/>
      <c r="I22" s="470"/>
      <c r="J22" s="449"/>
      <c r="K22" s="463"/>
      <c r="L22" s="449"/>
      <c r="M22" s="455"/>
      <c r="N22" s="449"/>
      <c r="O22" s="455"/>
    </row>
    <row r="23" spans="1:15" s="32" customFormat="1" ht="18" customHeight="1" x14ac:dyDescent="0.15">
      <c r="A23" s="240" t="s">
        <v>464</v>
      </c>
      <c r="B23" s="288">
        <v>2599</v>
      </c>
      <c r="C23" s="258">
        <f t="shared" ref="C23" si="48">B23/B$37*100</f>
        <v>9.1670485976320295E-3</v>
      </c>
      <c r="D23" s="288">
        <v>1137</v>
      </c>
      <c r="E23" s="258">
        <f t="shared" ref="E23:G23" si="49">D23/D$37*100</f>
        <v>4.1582053405180685E-3</v>
      </c>
      <c r="F23" s="288">
        <v>1100</v>
      </c>
      <c r="G23" s="258">
        <f t="shared" si="49"/>
        <v>4.1821051295306312E-3</v>
      </c>
      <c r="H23" s="33"/>
      <c r="I23" s="470" t="s">
        <v>295</v>
      </c>
      <c r="J23" s="448">
        <v>738758</v>
      </c>
      <c r="K23" s="461">
        <f t="shared" ref="K23" si="50">J23/J$35*100</f>
        <v>2.6637640036298191</v>
      </c>
      <c r="L23" s="448">
        <v>720452</v>
      </c>
      <c r="M23" s="454">
        <f t="shared" ref="M23" si="51">L23/L$35*100</f>
        <v>2.6587657375374278</v>
      </c>
      <c r="N23" s="448">
        <v>712293</v>
      </c>
      <c r="O23" s="454">
        <f t="shared" ref="O23" si="52">N23/N$35*100</f>
        <v>2.7325019279806995</v>
      </c>
    </row>
    <row r="24" spans="1:15" s="32" customFormat="1" ht="18" customHeight="1" x14ac:dyDescent="0.15">
      <c r="A24" s="240" t="s">
        <v>465</v>
      </c>
      <c r="B24" s="288">
        <v>11772</v>
      </c>
      <c r="C24" s="258">
        <f t="shared" ref="C24" si="53">B24/B$37*100</f>
        <v>4.1521545244834264E-2</v>
      </c>
      <c r="D24" s="288">
        <v>21859</v>
      </c>
      <c r="E24" s="258">
        <f t="shared" ref="E24:G24" si="54">D24/D$37*100</f>
        <v>7.9942137676679376E-2</v>
      </c>
      <c r="F24" s="288">
        <v>16683</v>
      </c>
      <c r="G24" s="258">
        <f t="shared" si="54"/>
        <v>6.3427327159963201E-2</v>
      </c>
      <c r="H24" s="33"/>
      <c r="I24" s="470"/>
      <c r="J24" s="449"/>
      <c r="K24" s="463"/>
      <c r="L24" s="449"/>
      <c r="M24" s="455"/>
      <c r="N24" s="449"/>
      <c r="O24" s="455"/>
    </row>
    <row r="25" spans="1:15" s="32" customFormat="1" ht="18" customHeight="1" x14ac:dyDescent="0.15">
      <c r="A25" s="240" t="s">
        <v>466</v>
      </c>
      <c r="B25" s="288">
        <v>23530</v>
      </c>
      <c r="C25" s="258">
        <f t="shared" ref="C25" si="55">B25/B$37*100</f>
        <v>8.2993710466441578E-2</v>
      </c>
      <c r="D25" s="288">
        <v>14980</v>
      </c>
      <c r="E25" s="258">
        <f t="shared" ref="E25:G25" si="56">D25/D$37*100</f>
        <v>5.4784446790642628E-2</v>
      </c>
      <c r="F25" s="288">
        <v>17104</v>
      </c>
      <c r="G25" s="258">
        <f t="shared" si="56"/>
        <v>6.5027932850447195E-2</v>
      </c>
      <c r="H25" s="33"/>
      <c r="I25" s="470" t="s">
        <v>296</v>
      </c>
      <c r="J25" s="448">
        <v>3784220</v>
      </c>
      <c r="K25" s="461">
        <f t="shared" ref="K25" si="57">J25/J$35*100</f>
        <v>13.644886441589849</v>
      </c>
      <c r="L25" s="448">
        <v>3516537</v>
      </c>
      <c r="M25" s="454">
        <f t="shared" ref="M25" si="58">L25/L$35*100</f>
        <v>12.977475377100284</v>
      </c>
      <c r="N25" s="448">
        <v>1704715</v>
      </c>
      <c r="O25" s="454">
        <f t="shared" ref="O25" si="59">N25/N$35*100</f>
        <v>6.5396361106421343</v>
      </c>
    </row>
    <row r="26" spans="1:15" s="32" customFormat="1" ht="18" customHeight="1" x14ac:dyDescent="0.15">
      <c r="A26" s="240" t="s">
        <v>467</v>
      </c>
      <c r="B26" s="288">
        <v>49280</v>
      </c>
      <c r="C26" s="258">
        <f t="shared" ref="C26" si="60">B26/B$37*100</f>
        <v>0.17381768175887127</v>
      </c>
      <c r="D26" s="288">
        <v>63898</v>
      </c>
      <c r="E26" s="258">
        <f t="shared" ref="E26:G26" si="61">D26/D$37*100</f>
        <v>0.23368602009535933</v>
      </c>
      <c r="F26" s="288">
        <v>70783</v>
      </c>
      <c r="G26" s="258">
        <f t="shared" si="61"/>
        <v>0.26911086125778788</v>
      </c>
      <c r="H26" s="33"/>
      <c r="I26" s="470"/>
      <c r="J26" s="449"/>
      <c r="K26" s="463"/>
      <c r="L26" s="449"/>
      <c r="M26" s="455"/>
      <c r="N26" s="449"/>
      <c r="O26" s="455"/>
    </row>
    <row r="27" spans="1:15" s="32" customFormat="1" ht="18" customHeight="1" x14ac:dyDescent="0.15">
      <c r="A27" s="240" t="s">
        <v>473</v>
      </c>
      <c r="B27" s="288">
        <v>1165079</v>
      </c>
      <c r="C27" s="258">
        <f t="shared" ref="C27" si="62">B27/B$37*100</f>
        <v>4.1094020058024352</v>
      </c>
      <c r="D27" s="288">
        <v>1190365</v>
      </c>
      <c r="E27" s="258">
        <f t="shared" ref="E27:G27" si="63">D27/D$37*100</f>
        <v>4.3533703607438792</v>
      </c>
      <c r="F27" s="288">
        <v>1183134</v>
      </c>
      <c r="G27" s="258">
        <f t="shared" si="63"/>
        <v>4.4981734275655398</v>
      </c>
      <c r="H27" s="33"/>
      <c r="I27" s="470" t="s">
        <v>173</v>
      </c>
      <c r="J27" s="448">
        <v>65751</v>
      </c>
      <c r="K27" s="461">
        <f t="shared" ref="K27" si="64">J27/J$35*100</f>
        <v>0.23708054194020808</v>
      </c>
      <c r="L27" s="448">
        <v>9670</v>
      </c>
      <c r="M27" s="454">
        <f t="shared" ref="M27" si="65">L27/L$35*100</f>
        <v>3.5686297882422321E-2</v>
      </c>
      <c r="N27" s="448">
        <v>9629</v>
      </c>
      <c r="O27" s="454">
        <f t="shared" ref="O27" si="66">N27/N$35*100</f>
        <v>3.6938817403127863E-2</v>
      </c>
    </row>
    <row r="28" spans="1:15" s="32" customFormat="1" ht="18" customHeight="1" x14ac:dyDescent="0.15">
      <c r="A28" s="240" t="s">
        <v>474</v>
      </c>
      <c r="B28" s="288">
        <v>31555</v>
      </c>
      <c r="C28" s="258">
        <f t="shared" ref="C28" si="67">B28/B$37*100</f>
        <v>0.11129904520903375</v>
      </c>
      <c r="D28" s="288">
        <v>31908</v>
      </c>
      <c r="E28" s="258">
        <f t="shared" ref="E28:G28" si="68">D28/D$37*100</f>
        <v>0.11669306596767857</v>
      </c>
      <c r="F28" s="288">
        <v>31358</v>
      </c>
      <c r="G28" s="258">
        <f t="shared" si="68"/>
        <v>0.11922041150165595</v>
      </c>
      <c r="H28" s="33"/>
      <c r="I28" s="470"/>
      <c r="J28" s="449"/>
      <c r="K28" s="463"/>
      <c r="L28" s="449"/>
      <c r="M28" s="455"/>
      <c r="N28" s="449"/>
      <c r="O28" s="455"/>
    </row>
    <row r="29" spans="1:15" s="219" customFormat="1" ht="18" customHeight="1" x14ac:dyDescent="0.15">
      <c r="A29" s="240" t="s">
        <v>475</v>
      </c>
      <c r="B29" s="288" t="s">
        <v>458</v>
      </c>
      <c r="C29" s="258" t="s">
        <v>458</v>
      </c>
      <c r="D29" s="288" t="s">
        <v>457</v>
      </c>
      <c r="E29" s="258" t="s">
        <v>458</v>
      </c>
      <c r="F29" s="259" t="s">
        <v>570</v>
      </c>
      <c r="G29" s="258" t="s">
        <v>571</v>
      </c>
      <c r="H29" s="33"/>
      <c r="I29" s="470" t="s">
        <v>298</v>
      </c>
      <c r="J29" s="448">
        <v>1592691</v>
      </c>
      <c r="K29" s="461">
        <f t="shared" ref="K29" si="69">J29/J$35*100</f>
        <v>5.7428182905703631</v>
      </c>
      <c r="L29" s="448">
        <v>1629277</v>
      </c>
      <c r="M29" s="454">
        <f t="shared" ref="M29" si="70">L29/L$35*100</f>
        <v>6.0127057244032462</v>
      </c>
      <c r="N29" s="448">
        <v>1615250</v>
      </c>
      <c r="O29" s="454">
        <f t="shared" ref="O29" si="71">N29/N$35*100</f>
        <v>6.1964300353517787</v>
      </c>
    </row>
    <row r="30" spans="1:15" s="32" customFormat="1" ht="18" customHeight="1" x14ac:dyDescent="0.15">
      <c r="A30" s="240" t="s">
        <v>468</v>
      </c>
      <c r="B30" s="288">
        <v>9724</v>
      </c>
      <c r="C30" s="258">
        <f t="shared" ref="C30" si="72">B30/B$37*100</f>
        <v>3.4297953275634424E-2</v>
      </c>
      <c r="D30" s="288">
        <v>11694</v>
      </c>
      <c r="E30" s="258">
        <f t="shared" ref="E30:G30" si="73">D30/D$37*100</f>
        <v>4.2766977354457607E-2</v>
      </c>
      <c r="F30" s="288">
        <v>14842</v>
      </c>
      <c r="G30" s="258">
        <f t="shared" si="73"/>
        <v>5.6428003938630573E-2</v>
      </c>
      <c r="H30" s="33"/>
      <c r="I30" s="470"/>
      <c r="J30" s="449"/>
      <c r="K30" s="463"/>
      <c r="L30" s="449"/>
      <c r="M30" s="455"/>
      <c r="N30" s="449"/>
      <c r="O30" s="455"/>
    </row>
    <row r="31" spans="1:15" s="32" customFormat="1" ht="18" customHeight="1" x14ac:dyDescent="0.15">
      <c r="A31" s="240" t="s">
        <v>476</v>
      </c>
      <c r="B31" s="288">
        <v>101037</v>
      </c>
      <c r="C31" s="258">
        <f t="shared" ref="C31" si="74">B31/B$37*100</f>
        <v>0.35637210048439688</v>
      </c>
      <c r="D31" s="288">
        <v>47818</v>
      </c>
      <c r="E31" s="258">
        <f t="shared" ref="E31:G31" si="75">D31/D$37*100</f>
        <v>0.1748786833534679</v>
      </c>
      <c r="F31" s="288">
        <v>47744</v>
      </c>
      <c r="G31" s="258">
        <f t="shared" si="75"/>
        <v>0.18151857027664586</v>
      </c>
      <c r="H31" s="33"/>
      <c r="I31" s="470" t="s">
        <v>286</v>
      </c>
      <c r="J31" s="448">
        <v>0</v>
      </c>
      <c r="K31" s="461">
        <f t="shared" ref="K31" si="76">J31/J$35*100</f>
        <v>0</v>
      </c>
      <c r="L31" s="448">
        <v>0</v>
      </c>
      <c r="M31" s="454">
        <f t="shared" ref="M31" si="77">L31/L$35*100</f>
        <v>0</v>
      </c>
      <c r="N31" s="448">
        <v>0</v>
      </c>
      <c r="O31" s="454">
        <f t="shared" ref="O31" si="78">N31/N$35*100</f>
        <v>0</v>
      </c>
    </row>
    <row r="32" spans="1:15" s="32" customFormat="1" ht="18" customHeight="1" x14ac:dyDescent="0.15">
      <c r="A32" s="240" t="s">
        <v>477</v>
      </c>
      <c r="B32" s="288">
        <v>6622372</v>
      </c>
      <c r="C32" s="258">
        <f t="shared" ref="C32" si="79">B32/B$37*100</f>
        <v>23.358063084108359</v>
      </c>
      <c r="D32" s="288">
        <v>6590780</v>
      </c>
      <c r="E32" s="258">
        <f t="shared" ref="E32:G32" si="80">D32/D$37*100</f>
        <v>24.103620575355915</v>
      </c>
      <c r="F32" s="288">
        <v>6611168</v>
      </c>
      <c r="G32" s="258">
        <f t="shared" si="80"/>
        <v>25.135090549989787</v>
      </c>
      <c r="H32" s="33"/>
      <c r="I32" s="470"/>
      <c r="J32" s="449"/>
      <c r="K32" s="463"/>
      <c r="L32" s="449"/>
      <c r="M32" s="455"/>
      <c r="N32" s="449"/>
      <c r="O32" s="455"/>
    </row>
    <row r="33" spans="1:15" s="32" customFormat="1" ht="18" customHeight="1" x14ac:dyDescent="0.15">
      <c r="A33" s="212" t="s">
        <v>478</v>
      </c>
      <c r="B33" s="288">
        <v>7525</v>
      </c>
      <c r="C33" s="258">
        <f t="shared" ref="C33" si="81">B33/B$37*100</f>
        <v>2.6541762484486735E-2</v>
      </c>
      <c r="D33" s="288">
        <v>6213</v>
      </c>
      <c r="E33" s="258">
        <f t="shared" ref="E33:G33" si="82">D33/D$37*100</f>
        <v>2.2722013879189762E-2</v>
      </c>
      <c r="F33" s="288">
        <v>5102</v>
      </c>
      <c r="G33" s="258">
        <f t="shared" si="82"/>
        <v>1.9397363973513892E-2</v>
      </c>
      <c r="H33" s="33"/>
      <c r="I33" s="468" t="s">
        <v>242</v>
      </c>
      <c r="J33" s="448">
        <v>0</v>
      </c>
      <c r="K33" s="461">
        <f t="shared" ref="K33" si="83">J33/J$35*100</f>
        <v>0</v>
      </c>
      <c r="L33" s="448">
        <v>0</v>
      </c>
      <c r="M33" s="454">
        <f t="shared" ref="M33" si="84">L33/L$35*100</f>
        <v>0</v>
      </c>
      <c r="N33" s="448">
        <v>0</v>
      </c>
      <c r="O33" s="454">
        <f t="shared" ref="O33" si="85">N33/N$35*100</f>
        <v>0</v>
      </c>
    </row>
    <row r="34" spans="1:15" s="32" customFormat="1" ht="18" customHeight="1" x14ac:dyDescent="0.15">
      <c r="A34" s="240" t="s">
        <v>479</v>
      </c>
      <c r="B34" s="288">
        <v>7935762</v>
      </c>
      <c r="C34" s="258">
        <f t="shared" ref="C34" si="86">B34/B$37*100</f>
        <v>27.990579420254541</v>
      </c>
      <c r="D34" s="288">
        <v>6535264</v>
      </c>
      <c r="E34" s="258">
        <f t="shared" ref="E34:G34" si="87">D34/D$37*100</f>
        <v>23.900588976689072</v>
      </c>
      <c r="F34" s="288">
        <v>5909667</v>
      </c>
      <c r="G34" s="258">
        <f t="shared" si="87"/>
        <v>22.468044249561725</v>
      </c>
      <c r="H34" s="33"/>
      <c r="I34" s="469"/>
      <c r="J34" s="451"/>
      <c r="K34" s="462"/>
      <c r="L34" s="451"/>
      <c r="M34" s="456"/>
      <c r="N34" s="451"/>
      <c r="O34" s="456"/>
    </row>
    <row r="35" spans="1:15" s="32" customFormat="1" ht="18" customHeight="1" x14ac:dyDescent="0.15">
      <c r="A35" s="240" t="s">
        <v>480</v>
      </c>
      <c r="B35" s="288">
        <v>1982890</v>
      </c>
      <c r="C35" s="258">
        <f t="shared" ref="C35" si="88">B35/B$37*100</f>
        <v>6.993939589749357</v>
      </c>
      <c r="D35" s="288">
        <v>2006127</v>
      </c>
      <c r="E35" s="258">
        <f t="shared" ref="E35:G35" si="89">D35/D$37*100</f>
        <v>7.3367528629353487</v>
      </c>
      <c r="F35" s="288">
        <v>2340101</v>
      </c>
      <c r="G35" s="258">
        <f t="shared" si="89"/>
        <v>8.8968621779270549</v>
      </c>
      <c r="H35" s="33"/>
      <c r="I35" s="466" t="s">
        <v>287</v>
      </c>
      <c r="J35" s="450">
        <f>SUM(J7:J34)</f>
        <v>27733613</v>
      </c>
      <c r="K35" s="464">
        <f t="shared" ref="K35" si="90">J35/J$35*100</f>
        <v>100</v>
      </c>
      <c r="L35" s="450">
        <f>SUM(L7:L34)</f>
        <v>27097235</v>
      </c>
      <c r="M35" s="452">
        <f t="shared" ref="M35" si="91">L35/L$35*100</f>
        <v>100</v>
      </c>
      <c r="N35" s="450">
        <f>SUM(N7:N34)</f>
        <v>26067429</v>
      </c>
      <c r="O35" s="452">
        <f t="shared" ref="O35" si="92">N35/N$35*100</f>
        <v>100</v>
      </c>
    </row>
    <row r="36" spans="1:15" s="32" customFormat="1" ht="18" customHeight="1" x14ac:dyDescent="0.15">
      <c r="A36" s="239" t="s">
        <v>481</v>
      </c>
      <c r="B36" s="289">
        <v>2066975</v>
      </c>
      <c r="C36" s="213">
        <f t="shared" ref="C36" si="93">B36/B$37*100</f>
        <v>7.290519536394946</v>
      </c>
      <c r="D36" s="289">
        <v>1842827</v>
      </c>
      <c r="E36" s="213">
        <f t="shared" ref="E36:G36" si="94">D36/D$37*100</f>
        <v>6.7395365638090512</v>
      </c>
      <c r="F36" s="289">
        <v>510009</v>
      </c>
      <c r="G36" s="213">
        <f t="shared" si="94"/>
        <v>1.9390102318243525</v>
      </c>
      <c r="H36" s="33"/>
      <c r="I36" s="467"/>
      <c r="J36" s="451"/>
      <c r="K36" s="465"/>
      <c r="L36" s="451"/>
      <c r="M36" s="453"/>
      <c r="N36" s="451"/>
      <c r="O36" s="453"/>
    </row>
    <row r="37" spans="1:15" s="32" customFormat="1" ht="18" customHeight="1" x14ac:dyDescent="0.15">
      <c r="A37" s="243" t="s">
        <v>241</v>
      </c>
      <c r="B37" s="227">
        <f>SUM(B7,B21)</f>
        <v>28351546</v>
      </c>
      <c r="C37" s="177">
        <f t="shared" ref="C37" si="95">B37/B$37*100</f>
        <v>100</v>
      </c>
      <c r="D37" s="227">
        <f>SUM(D7,D21)</f>
        <v>27343527</v>
      </c>
      <c r="E37" s="177">
        <f t="shared" ref="E37:G37" si="96">D37/D$37*100</f>
        <v>100</v>
      </c>
      <c r="F37" s="227">
        <f>SUM(F7,F21)</f>
        <v>26302543</v>
      </c>
      <c r="G37" s="177">
        <f t="shared" si="96"/>
        <v>100</v>
      </c>
      <c r="H37" s="33"/>
      <c r="M37" s="116"/>
      <c r="N37"/>
      <c r="O37" s="116" t="s">
        <v>331</v>
      </c>
    </row>
    <row r="38" spans="1:15" s="219" customFormat="1" ht="18" customHeight="1" x14ac:dyDescent="0.15">
      <c r="A38" s="256" t="s">
        <v>472</v>
      </c>
      <c r="B38" s="228"/>
      <c r="C38" s="253"/>
      <c r="D38" s="254"/>
      <c r="E38" s="253"/>
      <c r="F38" s="228"/>
      <c r="G38" s="255" t="s">
        <v>469</v>
      </c>
      <c r="H38" s="33"/>
      <c r="M38" s="116"/>
      <c r="N38"/>
      <c r="O38" s="116"/>
    </row>
    <row r="39" spans="1:15" x14ac:dyDescent="0.15">
      <c r="A39" s="174" t="s">
        <v>470</v>
      </c>
      <c r="F39" s="228"/>
      <c r="G39" s="116"/>
      <c r="I39" s="32"/>
      <c r="J39" s="32"/>
      <c r="K39" s="32"/>
      <c r="L39" s="32"/>
      <c r="M39" s="32"/>
      <c r="N39" s="167"/>
    </row>
    <row r="40" spans="1:15" x14ac:dyDescent="0.15">
      <c r="I40" s="32"/>
      <c r="J40" s="32"/>
      <c r="K40" s="32"/>
      <c r="L40" s="32"/>
      <c r="M40" s="32"/>
      <c r="O40" s="168"/>
    </row>
    <row r="41" spans="1:15" x14ac:dyDescent="0.15">
      <c r="I41" s="32"/>
      <c r="J41" s="32"/>
      <c r="K41" s="32"/>
      <c r="L41" s="32"/>
      <c r="M41" s="32"/>
    </row>
    <row r="42" spans="1:15" x14ac:dyDescent="0.15">
      <c r="I42" s="32"/>
      <c r="J42" s="32"/>
      <c r="K42" s="32"/>
      <c r="L42" s="32"/>
      <c r="M42" s="32"/>
    </row>
    <row r="43" spans="1:15" x14ac:dyDescent="0.15">
      <c r="I43" s="32"/>
      <c r="J43" s="32"/>
      <c r="K43" s="32"/>
      <c r="L43" s="32"/>
      <c r="M43" s="32"/>
    </row>
    <row r="44" spans="1:15" x14ac:dyDescent="0.15">
      <c r="I44" s="32"/>
      <c r="J44" s="32"/>
      <c r="K44" s="32"/>
      <c r="L44" s="32"/>
      <c r="M44" s="32"/>
    </row>
    <row r="45" spans="1:15" x14ac:dyDescent="0.15">
      <c r="I45" s="32"/>
      <c r="J45" s="32"/>
      <c r="K45" s="32"/>
      <c r="L45" s="32"/>
      <c r="M45" s="32"/>
    </row>
    <row r="46" spans="1:15" x14ac:dyDescent="0.15">
      <c r="I46" s="32"/>
      <c r="J46" s="32"/>
      <c r="K46" s="32"/>
      <c r="L46" s="32"/>
      <c r="M46" s="32"/>
    </row>
    <row r="47" spans="1:15" x14ac:dyDescent="0.15">
      <c r="I47" s="32"/>
      <c r="J47" s="32"/>
      <c r="K47" s="32"/>
      <c r="L47" s="32"/>
      <c r="M47" s="32"/>
    </row>
    <row r="48" spans="1:15" x14ac:dyDescent="0.15">
      <c r="I48" s="32"/>
      <c r="J48" s="32"/>
      <c r="K48" s="32"/>
      <c r="L48" s="32"/>
      <c r="M48" s="32"/>
    </row>
    <row r="49" spans="9:13" x14ac:dyDescent="0.15">
      <c r="I49" s="32"/>
      <c r="J49" s="32"/>
      <c r="K49" s="32"/>
      <c r="L49" s="32"/>
      <c r="M49" s="32"/>
    </row>
    <row r="50" spans="9:13" x14ac:dyDescent="0.15">
      <c r="I50" s="32"/>
      <c r="J50" s="32"/>
      <c r="K50" s="32"/>
      <c r="L50" s="32"/>
      <c r="M50" s="32"/>
    </row>
    <row r="51" spans="9:13" x14ac:dyDescent="0.15">
      <c r="I51" s="32"/>
      <c r="J51" s="32"/>
      <c r="K51" s="32"/>
      <c r="L51" s="32"/>
      <c r="M51" s="32"/>
    </row>
  </sheetData>
  <mergeCells count="114">
    <mergeCell ref="L25:L26"/>
    <mergeCell ref="M25:M26"/>
    <mergeCell ref="L27:L28"/>
    <mergeCell ref="M27:M28"/>
    <mergeCell ref="L29:L30"/>
    <mergeCell ref="M29:M30"/>
    <mergeCell ref="I9:I10"/>
    <mergeCell ref="K9:K10"/>
    <mergeCell ref="J9:J10"/>
    <mergeCell ref="I11:I12"/>
    <mergeCell ref="J11:J12"/>
    <mergeCell ref="K11:K12"/>
    <mergeCell ref="B5:C5"/>
    <mergeCell ref="L19:L20"/>
    <mergeCell ref="M19:M20"/>
    <mergeCell ref="L13:L14"/>
    <mergeCell ref="M13:M14"/>
    <mergeCell ref="L15:L16"/>
    <mergeCell ref="M15:M16"/>
    <mergeCell ref="L17:L18"/>
    <mergeCell ref="M17:M18"/>
    <mergeCell ref="I13:I14"/>
    <mergeCell ref="J13:J14"/>
    <mergeCell ref="J15:J16"/>
    <mergeCell ref="K17:K18"/>
    <mergeCell ref="I15:I16"/>
    <mergeCell ref="I19:I20"/>
    <mergeCell ref="J19:J20"/>
    <mergeCell ref="I17:I18"/>
    <mergeCell ref="K19:K20"/>
    <mergeCell ref="F4:G4"/>
    <mergeCell ref="A5:A6"/>
    <mergeCell ref="D5:E5"/>
    <mergeCell ref="F5:G5"/>
    <mergeCell ref="I5:I6"/>
    <mergeCell ref="J5:K5"/>
    <mergeCell ref="I7:I8"/>
    <mergeCell ref="J7:J8"/>
    <mergeCell ref="K7:K8"/>
    <mergeCell ref="I21:I22"/>
    <mergeCell ref="J21:J22"/>
    <mergeCell ref="K21:K22"/>
    <mergeCell ref="I27:I28"/>
    <mergeCell ref="I31:I32"/>
    <mergeCell ref="J31:J32"/>
    <mergeCell ref="K31:K32"/>
    <mergeCell ref="J25:J26"/>
    <mergeCell ref="K25:K26"/>
    <mergeCell ref="I23:I24"/>
    <mergeCell ref="J23:J24"/>
    <mergeCell ref="J27:J28"/>
    <mergeCell ref="K23:K24"/>
    <mergeCell ref="I25:I26"/>
    <mergeCell ref="K27:K28"/>
    <mergeCell ref="M31:M32"/>
    <mergeCell ref="L33:L34"/>
    <mergeCell ref="K35:K36"/>
    <mergeCell ref="I35:I36"/>
    <mergeCell ref="J35:J36"/>
    <mergeCell ref="I33:I34"/>
    <mergeCell ref="I29:I30"/>
    <mergeCell ref="J29:J30"/>
    <mergeCell ref="K29:K30"/>
    <mergeCell ref="M33:M34"/>
    <mergeCell ref="L35:L36"/>
    <mergeCell ref="M35:M36"/>
    <mergeCell ref="N23:N24"/>
    <mergeCell ref="N21:N22"/>
    <mergeCell ref="N5:O5"/>
    <mergeCell ref="O7:O8"/>
    <mergeCell ref="O9:O10"/>
    <mergeCell ref="O11:O12"/>
    <mergeCell ref="O13:O14"/>
    <mergeCell ref="J33:J34"/>
    <mergeCell ref="K33:K34"/>
    <mergeCell ref="J17:J18"/>
    <mergeCell ref="K13:K14"/>
    <mergeCell ref="K15:K16"/>
    <mergeCell ref="L5:M5"/>
    <mergeCell ref="L7:L8"/>
    <mergeCell ref="M7:M8"/>
    <mergeCell ref="L9:L10"/>
    <mergeCell ref="M9:M10"/>
    <mergeCell ref="L11:L12"/>
    <mergeCell ref="M11:M12"/>
    <mergeCell ref="L21:L22"/>
    <mergeCell ref="M21:M22"/>
    <mergeCell ref="L23:L24"/>
    <mergeCell ref="M23:M24"/>
    <mergeCell ref="L31:L32"/>
    <mergeCell ref="N19:N20"/>
    <mergeCell ref="N17:N18"/>
    <mergeCell ref="N15:N16"/>
    <mergeCell ref="N13:N14"/>
    <mergeCell ref="N7:N8"/>
    <mergeCell ref="N11:N12"/>
    <mergeCell ref="N9:N10"/>
    <mergeCell ref="N35:N36"/>
    <mergeCell ref="O35:O36"/>
    <mergeCell ref="O25:O26"/>
    <mergeCell ref="O27:O28"/>
    <mergeCell ref="O29:O30"/>
    <mergeCell ref="O31:O32"/>
    <mergeCell ref="O33:O34"/>
    <mergeCell ref="O15:O16"/>
    <mergeCell ref="O17:O18"/>
    <mergeCell ref="O19:O20"/>
    <mergeCell ref="O21:O22"/>
    <mergeCell ref="O23:O24"/>
    <mergeCell ref="N33:N34"/>
    <mergeCell ref="N31:N32"/>
    <mergeCell ref="N29:N30"/>
    <mergeCell ref="N27:N28"/>
    <mergeCell ref="N25:N26"/>
  </mergeCells>
  <phoneticPr fontId="3"/>
  <pageMargins left="0.51181102362204722" right="0.19685039370078741" top="0.15748031496062992" bottom="0.15748031496062992" header="0.15748031496062992" footer="0.15748031496062992"/>
  <pageSetup paperSize="9" scale="84" orientation="landscape" r:id="rId1"/>
  <headerFooter>
    <oddFooter>&amp;C１２－⑨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R29"/>
  <sheetViews>
    <sheetView showGridLines="0" view="pageBreakPreview" topLeftCell="A7" zoomScaleNormal="100" zoomScaleSheetLayoutView="100" workbookViewId="0"/>
  </sheetViews>
  <sheetFormatPr defaultRowHeight="13.5" x14ac:dyDescent="0.15"/>
  <cols>
    <col min="1" max="1" width="9.375" customWidth="1"/>
    <col min="2" max="2" width="9.875" customWidth="1"/>
    <col min="3" max="3" width="5.875" customWidth="1"/>
    <col min="4" max="4" width="5.75" customWidth="1"/>
    <col min="5" max="7" width="5.875" customWidth="1"/>
    <col min="8" max="9" width="6" customWidth="1"/>
    <col min="10" max="10" width="5.875" customWidth="1"/>
    <col min="11" max="16" width="6" customWidth="1"/>
  </cols>
  <sheetData>
    <row r="1" spans="1:18" s="29" customFormat="1" ht="24" customHeight="1" x14ac:dyDescent="0.15">
      <c r="A1" s="18" t="s">
        <v>317</v>
      </c>
      <c r="B1" s="18"/>
      <c r="C1" s="28"/>
      <c r="D1" s="28"/>
      <c r="E1" s="5"/>
      <c r="F1" s="5"/>
      <c r="G1" s="6"/>
      <c r="H1" s="6"/>
      <c r="I1" s="5"/>
      <c r="J1" s="5"/>
      <c r="K1" s="7"/>
      <c r="L1" s="7"/>
      <c r="M1" s="7"/>
      <c r="N1" s="7"/>
      <c r="O1" s="7"/>
      <c r="P1" s="7"/>
      <c r="Q1" s="7"/>
      <c r="R1" s="7"/>
    </row>
    <row r="2" spans="1:18" s="29" customFormat="1" ht="8.25" customHeight="1" x14ac:dyDescent="0.15">
      <c r="A2" s="18"/>
      <c r="B2" s="18"/>
      <c r="C2" s="28"/>
      <c r="D2" s="28"/>
      <c r="E2" s="5"/>
      <c r="F2" s="5"/>
      <c r="G2" s="6"/>
      <c r="H2" s="6"/>
      <c r="I2" s="5"/>
      <c r="J2" s="5"/>
      <c r="K2" s="7"/>
      <c r="L2" s="7"/>
      <c r="M2" s="7"/>
      <c r="N2" s="7"/>
      <c r="O2" s="7"/>
      <c r="P2" s="7"/>
      <c r="Q2" s="7"/>
      <c r="R2" s="7"/>
    </row>
    <row r="3" spans="1:18" s="29" customFormat="1" ht="17.25" customHeight="1" x14ac:dyDescent="0.15">
      <c r="A3" s="89" t="s">
        <v>254</v>
      </c>
      <c r="B3" s="89"/>
      <c r="C3" s="89"/>
      <c r="D3" s="89"/>
      <c r="E3" s="5"/>
      <c r="F3" s="5"/>
      <c r="G3" s="6"/>
      <c r="H3" s="6"/>
      <c r="I3" s="5"/>
      <c r="J3" s="5"/>
      <c r="K3" s="7"/>
      <c r="L3" s="7"/>
      <c r="M3" s="7"/>
      <c r="N3" s="7"/>
      <c r="O3" s="7"/>
      <c r="P3" s="7"/>
      <c r="Q3" s="7"/>
      <c r="R3" s="7"/>
    </row>
    <row r="4" spans="1:18" ht="16.5" customHeight="1" thickBot="1" x14ac:dyDescent="0.2">
      <c r="G4" s="45"/>
    </row>
    <row r="5" spans="1:18" ht="24" customHeight="1" thickTop="1" x14ac:dyDescent="0.15">
      <c r="A5" s="483" t="s">
        <v>155</v>
      </c>
      <c r="B5" s="484"/>
      <c r="C5" s="435" t="s">
        <v>416</v>
      </c>
      <c r="D5" s="487"/>
      <c r="E5" s="435" t="s">
        <v>419</v>
      </c>
      <c r="F5" s="487"/>
      <c r="G5" s="435" t="s">
        <v>443</v>
      </c>
      <c r="H5" s="487"/>
      <c r="I5" s="435" t="s">
        <v>444</v>
      </c>
      <c r="J5" s="487"/>
      <c r="K5" s="435" t="s">
        <v>487</v>
      </c>
      <c r="L5" s="487"/>
      <c r="M5" s="435" t="s">
        <v>573</v>
      </c>
      <c r="N5" s="501"/>
      <c r="O5" s="175"/>
    </row>
    <row r="6" spans="1:18" s="32" customFormat="1" ht="30" customHeight="1" x14ac:dyDescent="0.15">
      <c r="A6" s="496" t="s">
        <v>206</v>
      </c>
      <c r="B6" s="497"/>
      <c r="C6" s="498">
        <v>9804225</v>
      </c>
      <c r="D6" s="499"/>
      <c r="E6" s="498">
        <v>9932038</v>
      </c>
      <c r="F6" s="499"/>
      <c r="G6" s="478">
        <v>10250565</v>
      </c>
      <c r="H6" s="479"/>
      <c r="I6" s="478">
        <v>10710775</v>
      </c>
      <c r="J6" s="479"/>
      <c r="K6" s="478">
        <v>10832577</v>
      </c>
      <c r="L6" s="479"/>
      <c r="M6" s="478">
        <v>10952986</v>
      </c>
      <c r="N6" s="506"/>
    </row>
    <row r="7" spans="1:18" s="32" customFormat="1" ht="30" customHeight="1" x14ac:dyDescent="0.15">
      <c r="A7" s="496" t="s">
        <v>207</v>
      </c>
      <c r="B7" s="497"/>
      <c r="C7" s="498">
        <v>4801103</v>
      </c>
      <c r="D7" s="499"/>
      <c r="E7" s="498">
        <v>4872939</v>
      </c>
      <c r="F7" s="499"/>
      <c r="G7" s="478">
        <v>5127021</v>
      </c>
      <c r="H7" s="479"/>
      <c r="I7" s="478">
        <v>4978651</v>
      </c>
      <c r="J7" s="479"/>
      <c r="K7" s="478">
        <v>5164855</v>
      </c>
      <c r="L7" s="479"/>
      <c r="M7" s="478">
        <v>5286527</v>
      </c>
      <c r="N7" s="506"/>
    </row>
    <row r="8" spans="1:18" s="32" customFormat="1" ht="30" customHeight="1" x14ac:dyDescent="0.15">
      <c r="A8" s="496" t="s">
        <v>208</v>
      </c>
      <c r="B8" s="497"/>
      <c r="C8" s="498">
        <v>11736127</v>
      </c>
      <c r="D8" s="499"/>
      <c r="E8" s="498">
        <v>11743568</v>
      </c>
      <c r="F8" s="499"/>
      <c r="G8" s="478">
        <v>12042096</v>
      </c>
      <c r="H8" s="479"/>
      <c r="I8" s="478">
        <v>12635369</v>
      </c>
      <c r="J8" s="479"/>
      <c r="K8" s="478">
        <v>12337328</v>
      </c>
      <c r="L8" s="479"/>
      <c r="M8" s="478">
        <v>12354651</v>
      </c>
      <c r="N8" s="506"/>
    </row>
    <row r="9" spans="1:18" s="32" customFormat="1" ht="30" customHeight="1" x14ac:dyDescent="0.15">
      <c r="A9" s="496" t="s">
        <v>209</v>
      </c>
      <c r="B9" s="497"/>
      <c r="C9" s="498">
        <v>14822596</v>
      </c>
      <c r="D9" s="499"/>
      <c r="E9" s="498">
        <v>14968982</v>
      </c>
      <c r="F9" s="499"/>
      <c r="G9" s="478">
        <v>15592129</v>
      </c>
      <c r="H9" s="479"/>
      <c r="I9" s="478">
        <v>16148330</v>
      </c>
      <c r="J9" s="479"/>
      <c r="K9" s="478">
        <v>16439294</v>
      </c>
      <c r="L9" s="479"/>
      <c r="M9" s="478">
        <v>15416591</v>
      </c>
      <c r="N9" s="506"/>
    </row>
    <row r="10" spans="1:18" s="32" customFormat="1" ht="30" customHeight="1" x14ac:dyDescent="0.15">
      <c r="A10" s="485" t="s">
        <v>210</v>
      </c>
      <c r="B10" s="486"/>
      <c r="C10" s="488">
        <v>0.48499999999999999</v>
      </c>
      <c r="D10" s="489"/>
      <c r="E10" s="488">
        <v>0.49</v>
      </c>
      <c r="F10" s="489"/>
      <c r="G10" s="492">
        <v>0.49399999999999999</v>
      </c>
      <c r="H10" s="493"/>
      <c r="I10" s="492">
        <v>0.48</v>
      </c>
      <c r="J10" s="493"/>
      <c r="K10" s="492">
        <v>0.48099999999999998</v>
      </c>
      <c r="L10" s="493"/>
      <c r="M10" s="492">
        <v>0.47499999999999998</v>
      </c>
      <c r="N10" s="507"/>
    </row>
    <row r="11" spans="1:18" s="32" customFormat="1" ht="30" customHeight="1" x14ac:dyDescent="0.15">
      <c r="A11" s="485" t="s">
        <v>302</v>
      </c>
      <c r="B11" s="486"/>
      <c r="C11" s="490">
        <v>0.89500000000000002</v>
      </c>
      <c r="D11" s="491"/>
      <c r="E11" s="490">
        <v>0.91100000000000003</v>
      </c>
      <c r="F11" s="491"/>
      <c r="G11" s="494">
        <v>0.90700000000000003</v>
      </c>
      <c r="H11" s="495"/>
      <c r="I11" s="494">
        <v>0.89500000000000002</v>
      </c>
      <c r="J11" s="495"/>
      <c r="K11" s="494">
        <v>0.92900000000000005</v>
      </c>
      <c r="L11" s="495"/>
      <c r="M11" s="494">
        <v>0.95199999999999996</v>
      </c>
      <c r="N11" s="505"/>
    </row>
    <row r="12" spans="1:18" ht="27.75" customHeight="1" x14ac:dyDescent="0.15">
      <c r="G12" s="99"/>
      <c r="M12" s="508" t="s">
        <v>331</v>
      </c>
      <c r="N12" s="508"/>
    </row>
    <row r="13" spans="1:18" ht="6.75" customHeight="1" x14ac:dyDescent="0.15">
      <c r="I13" s="99"/>
      <c r="K13" s="121"/>
      <c r="L13" s="121"/>
      <c r="M13" s="121"/>
      <c r="N13" s="121"/>
    </row>
    <row r="14" spans="1:18" ht="24.75" customHeight="1" x14ac:dyDescent="0.15">
      <c r="A14" s="94" t="s">
        <v>255</v>
      </c>
      <c r="B14" s="80"/>
      <c r="C14" s="80"/>
      <c r="D14" s="80"/>
      <c r="E14" s="80"/>
      <c r="F14" s="80"/>
    </row>
    <row r="15" spans="1:18" ht="17.25" customHeight="1" thickBot="1" x14ac:dyDescent="0.2">
      <c r="A15" s="93"/>
      <c r="B15" s="93"/>
      <c r="C15" s="93"/>
      <c r="D15" s="93"/>
      <c r="E15" s="93"/>
      <c r="F15" s="80"/>
      <c r="G15" s="45"/>
      <c r="H15" s="110"/>
      <c r="I15" s="160"/>
      <c r="J15" s="160"/>
      <c r="K15" s="160"/>
      <c r="M15" s="110" t="s">
        <v>301</v>
      </c>
    </row>
    <row r="16" spans="1:18" ht="21" customHeight="1" thickTop="1" x14ac:dyDescent="0.15">
      <c r="A16" s="438" t="s">
        <v>250</v>
      </c>
      <c r="B16" s="438"/>
      <c r="C16" s="438"/>
      <c r="D16" s="438"/>
      <c r="E16" s="447"/>
      <c r="F16" s="435" t="s">
        <v>488</v>
      </c>
      <c r="G16" s="501"/>
      <c r="H16" s="501"/>
      <c r="I16" s="487"/>
      <c r="J16" s="435" t="s">
        <v>574</v>
      </c>
      <c r="K16" s="501"/>
      <c r="L16" s="501"/>
      <c r="M16" s="487"/>
    </row>
    <row r="17" spans="1:13" ht="30" customHeight="1" x14ac:dyDescent="0.15">
      <c r="A17" s="503"/>
      <c r="B17" s="503"/>
      <c r="C17" s="503"/>
      <c r="D17" s="503"/>
      <c r="E17" s="504"/>
      <c r="F17" s="502" t="s">
        <v>211</v>
      </c>
      <c r="G17" s="431"/>
      <c r="H17" s="502" t="s">
        <v>212</v>
      </c>
      <c r="I17" s="431"/>
      <c r="J17" s="500" t="s">
        <v>211</v>
      </c>
      <c r="K17" s="500"/>
      <c r="L17" s="502" t="s">
        <v>212</v>
      </c>
      <c r="M17" s="431"/>
    </row>
    <row r="18" spans="1:13" ht="30" customHeight="1" x14ac:dyDescent="0.15">
      <c r="A18" s="466" t="s">
        <v>157</v>
      </c>
      <c r="B18" s="90" t="s">
        <v>213</v>
      </c>
      <c r="C18" s="91"/>
      <c r="D18" s="91"/>
      <c r="E18" s="92"/>
      <c r="F18" s="481">
        <v>7200740</v>
      </c>
      <c r="G18" s="482"/>
      <c r="H18" s="478">
        <v>7097400</v>
      </c>
      <c r="I18" s="479"/>
      <c r="J18" s="481">
        <v>7213779</v>
      </c>
      <c r="K18" s="482"/>
      <c r="L18" s="478">
        <v>7185745</v>
      </c>
      <c r="M18" s="479"/>
    </row>
    <row r="19" spans="1:13" ht="30" customHeight="1" x14ac:dyDescent="0.15">
      <c r="A19" s="520"/>
      <c r="B19" s="516" t="s">
        <v>214</v>
      </c>
      <c r="C19" s="466"/>
      <c r="D19" s="514" t="s">
        <v>215</v>
      </c>
      <c r="E19" s="515"/>
      <c r="F19" s="481">
        <v>5617467</v>
      </c>
      <c r="G19" s="482"/>
      <c r="H19" s="478">
        <v>5455009</v>
      </c>
      <c r="I19" s="479"/>
      <c r="J19" s="480">
        <v>5603694</v>
      </c>
      <c r="K19" s="480"/>
      <c r="L19" s="478">
        <v>5509782</v>
      </c>
      <c r="M19" s="479"/>
    </row>
    <row r="20" spans="1:13" ht="30" customHeight="1" x14ac:dyDescent="0.15">
      <c r="A20" s="520"/>
      <c r="B20" s="517"/>
      <c r="C20" s="467"/>
      <c r="D20" s="518" t="s">
        <v>300</v>
      </c>
      <c r="E20" s="519"/>
      <c r="F20" s="481">
        <v>21632</v>
      </c>
      <c r="G20" s="482"/>
      <c r="H20" s="478">
        <v>21632</v>
      </c>
      <c r="I20" s="479"/>
      <c r="J20" s="480">
        <v>23349</v>
      </c>
      <c r="K20" s="480"/>
      <c r="L20" s="478">
        <v>22520</v>
      </c>
      <c r="M20" s="479"/>
    </row>
    <row r="21" spans="1:13" ht="30" customHeight="1" x14ac:dyDescent="0.15">
      <c r="A21" s="520"/>
      <c r="B21" s="509" t="s">
        <v>216</v>
      </c>
      <c r="C21" s="510"/>
      <c r="D21" s="510"/>
      <c r="E21" s="511"/>
      <c r="F21" s="481">
        <v>881907</v>
      </c>
      <c r="G21" s="482"/>
      <c r="H21" s="478">
        <v>870356</v>
      </c>
      <c r="I21" s="479"/>
      <c r="J21" s="481">
        <v>900451</v>
      </c>
      <c r="K21" s="482"/>
      <c r="L21" s="478">
        <v>888936</v>
      </c>
      <c r="M21" s="479"/>
    </row>
    <row r="22" spans="1:13" ht="30" customHeight="1" x14ac:dyDescent="0.15">
      <c r="A22" s="467"/>
      <c r="B22" s="171" t="s">
        <v>393</v>
      </c>
      <c r="C22" s="172"/>
      <c r="D22" s="172"/>
      <c r="E22" s="176"/>
      <c r="F22" s="481">
        <v>1392929</v>
      </c>
      <c r="G22" s="482"/>
      <c r="H22" s="478">
        <v>1339657</v>
      </c>
      <c r="I22" s="479"/>
      <c r="J22" s="480">
        <v>977229</v>
      </c>
      <c r="K22" s="480"/>
      <c r="L22" s="478">
        <v>976156</v>
      </c>
      <c r="M22" s="479"/>
    </row>
    <row r="23" spans="1:13" ht="30" customHeight="1" x14ac:dyDescent="0.15">
      <c r="A23" s="431" t="s">
        <v>161</v>
      </c>
      <c r="B23" s="513" t="s">
        <v>249</v>
      </c>
      <c r="C23" s="427"/>
      <c r="D23" s="502" t="s">
        <v>217</v>
      </c>
      <c r="E23" s="431"/>
      <c r="F23" s="478">
        <v>1019433</v>
      </c>
      <c r="G23" s="479"/>
      <c r="H23" s="478">
        <v>1021436</v>
      </c>
      <c r="I23" s="479"/>
      <c r="J23" s="478">
        <v>1038196</v>
      </c>
      <c r="K23" s="479"/>
      <c r="L23" s="478">
        <v>1020698</v>
      </c>
      <c r="M23" s="479"/>
    </row>
    <row r="24" spans="1:13" ht="30" customHeight="1" x14ac:dyDescent="0.15">
      <c r="A24" s="431"/>
      <c r="B24" s="512" t="s">
        <v>248</v>
      </c>
      <c r="C24" s="504"/>
      <c r="D24" s="502" t="s">
        <v>218</v>
      </c>
      <c r="E24" s="431"/>
      <c r="F24" s="478">
        <v>569879</v>
      </c>
      <c r="G24" s="479"/>
      <c r="H24" s="478">
        <v>907313</v>
      </c>
      <c r="I24" s="479"/>
      <c r="J24" s="478">
        <v>784897</v>
      </c>
      <c r="K24" s="479"/>
      <c r="L24" s="478">
        <v>1334012</v>
      </c>
      <c r="M24" s="479"/>
    </row>
    <row r="25" spans="1:13" ht="30" customHeight="1" x14ac:dyDescent="0.15">
      <c r="A25" s="431"/>
      <c r="B25" s="513" t="s">
        <v>391</v>
      </c>
      <c r="C25" s="427"/>
      <c r="D25" s="502" t="s">
        <v>217</v>
      </c>
      <c r="E25" s="431"/>
      <c r="F25" s="478">
        <v>1307630</v>
      </c>
      <c r="G25" s="479"/>
      <c r="H25" s="478">
        <v>1237293</v>
      </c>
      <c r="I25" s="479"/>
      <c r="J25" s="478">
        <v>1276976</v>
      </c>
      <c r="K25" s="479"/>
      <c r="L25" s="478">
        <v>1215840</v>
      </c>
      <c r="M25" s="479"/>
    </row>
    <row r="26" spans="1:13" ht="30" customHeight="1" x14ac:dyDescent="0.15">
      <c r="A26" s="431"/>
      <c r="B26" s="512" t="s">
        <v>248</v>
      </c>
      <c r="C26" s="504"/>
      <c r="D26" s="502" t="s">
        <v>218</v>
      </c>
      <c r="E26" s="431"/>
      <c r="F26" s="478">
        <v>783382</v>
      </c>
      <c r="G26" s="479"/>
      <c r="H26" s="478">
        <v>1230362</v>
      </c>
      <c r="I26" s="479"/>
      <c r="J26" s="478">
        <v>790473</v>
      </c>
      <c r="K26" s="479"/>
      <c r="L26" s="478">
        <v>1203570</v>
      </c>
      <c r="M26" s="479"/>
    </row>
    <row r="27" spans="1:13" ht="30" customHeight="1" x14ac:dyDescent="0.15">
      <c r="A27" s="431"/>
      <c r="B27" s="513" t="s">
        <v>247</v>
      </c>
      <c r="C27" s="427"/>
      <c r="D27" s="502" t="s">
        <v>217</v>
      </c>
      <c r="E27" s="431"/>
      <c r="F27" s="478">
        <v>7446971</v>
      </c>
      <c r="G27" s="479"/>
      <c r="H27" s="478">
        <v>7125892</v>
      </c>
      <c r="I27" s="479"/>
      <c r="J27" s="478">
        <v>7037405</v>
      </c>
      <c r="K27" s="479"/>
      <c r="L27" s="478">
        <v>8308395</v>
      </c>
      <c r="M27" s="479"/>
    </row>
    <row r="28" spans="1:13" ht="30" customHeight="1" x14ac:dyDescent="0.15">
      <c r="A28" s="431"/>
      <c r="B28" s="512" t="s">
        <v>248</v>
      </c>
      <c r="C28" s="504"/>
      <c r="D28" s="502" t="s">
        <v>218</v>
      </c>
      <c r="E28" s="431"/>
      <c r="F28" s="478">
        <v>5581595</v>
      </c>
      <c r="G28" s="479"/>
      <c r="H28" s="478">
        <v>5848527</v>
      </c>
      <c r="I28" s="479"/>
      <c r="J28" s="478">
        <v>6198435</v>
      </c>
      <c r="K28" s="479"/>
      <c r="L28" s="478">
        <v>6454084</v>
      </c>
      <c r="M28" s="479"/>
    </row>
    <row r="29" spans="1:13" ht="24" customHeight="1" x14ac:dyDescent="0.15">
      <c r="L29" s="211" t="s">
        <v>331</v>
      </c>
      <c r="M29" s="211"/>
    </row>
  </sheetData>
  <mergeCells count="119">
    <mergeCell ref="A18:A22"/>
    <mergeCell ref="A23:A28"/>
    <mergeCell ref="M5:N5"/>
    <mergeCell ref="E5:F5"/>
    <mergeCell ref="E6:F6"/>
    <mergeCell ref="E7:F7"/>
    <mergeCell ref="E8:F8"/>
    <mergeCell ref="E9:F9"/>
    <mergeCell ref="E10:F10"/>
    <mergeCell ref="E11:F11"/>
    <mergeCell ref="G5:H5"/>
    <mergeCell ref="G6:H6"/>
    <mergeCell ref="G7:H7"/>
    <mergeCell ref="G8:H8"/>
    <mergeCell ref="G9:H9"/>
    <mergeCell ref="G10:H10"/>
    <mergeCell ref="I10:J10"/>
    <mergeCell ref="I11:J11"/>
    <mergeCell ref="G11:H11"/>
    <mergeCell ref="B28:C28"/>
    <mergeCell ref="D28:E28"/>
    <mergeCell ref="D26:E26"/>
    <mergeCell ref="B26:C26"/>
    <mergeCell ref="B27:C27"/>
    <mergeCell ref="M7:N7"/>
    <mergeCell ref="M8:N8"/>
    <mergeCell ref="M6:N6"/>
    <mergeCell ref="M12:N12"/>
    <mergeCell ref="L17:M17"/>
    <mergeCell ref="D27:E27"/>
    <mergeCell ref="B21:E21"/>
    <mergeCell ref="B24:C24"/>
    <mergeCell ref="B25:C25"/>
    <mergeCell ref="D19:E19"/>
    <mergeCell ref="B19:C20"/>
    <mergeCell ref="D20:E20"/>
    <mergeCell ref="B23:C23"/>
    <mergeCell ref="D23:E23"/>
    <mergeCell ref="D24:E24"/>
    <mergeCell ref="D25:E25"/>
    <mergeCell ref="C8:D8"/>
    <mergeCell ref="J17:K17"/>
    <mergeCell ref="F16:I16"/>
    <mergeCell ref="F17:G17"/>
    <mergeCell ref="H17:I17"/>
    <mergeCell ref="A16:E17"/>
    <mergeCell ref="A11:B11"/>
    <mergeCell ref="J16:M16"/>
    <mergeCell ref="M11:N11"/>
    <mergeCell ref="M9:N9"/>
    <mergeCell ref="M10:N10"/>
    <mergeCell ref="F18:G18"/>
    <mergeCell ref="H18:I18"/>
    <mergeCell ref="H21:I21"/>
    <mergeCell ref="F28:G28"/>
    <mergeCell ref="F23:G23"/>
    <mergeCell ref="H23:I23"/>
    <mergeCell ref="F24:G24"/>
    <mergeCell ref="H24:I24"/>
    <mergeCell ref="F25:G25"/>
    <mergeCell ref="H25:I25"/>
    <mergeCell ref="H19:I19"/>
    <mergeCell ref="F20:G20"/>
    <mergeCell ref="H20:I20"/>
    <mergeCell ref="H26:I26"/>
    <mergeCell ref="F27:G27"/>
    <mergeCell ref="H27:I27"/>
    <mergeCell ref="F21:G21"/>
    <mergeCell ref="F19:G19"/>
    <mergeCell ref="F26:G26"/>
    <mergeCell ref="H28:I28"/>
    <mergeCell ref="H22:I22"/>
    <mergeCell ref="F22:G22"/>
    <mergeCell ref="A5:B5"/>
    <mergeCell ref="A10:B10"/>
    <mergeCell ref="I5:J5"/>
    <mergeCell ref="C5:D5"/>
    <mergeCell ref="C10:D10"/>
    <mergeCell ref="C11:D11"/>
    <mergeCell ref="K5:L5"/>
    <mergeCell ref="K6:L6"/>
    <mergeCell ref="K7:L7"/>
    <mergeCell ref="K8:L8"/>
    <mergeCell ref="K9:L9"/>
    <mergeCell ref="K10:L10"/>
    <mergeCell ref="K11:L11"/>
    <mergeCell ref="A9:B9"/>
    <mergeCell ref="A6:B6"/>
    <mergeCell ref="A7:B7"/>
    <mergeCell ref="A8:B8"/>
    <mergeCell ref="C9:D9"/>
    <mergeCell ref="I6:J6"/>
    <mergeCell ref="I7:J7"/>
    <mergeCell ref="I8:J8"/>
    <mergeCell ref="I9:J9"/>
    <mergeCell ref="C6:D6"/>
    <mergeCell ref="C7:D7"/>
    <mergeCell ref="J24:K24"/>
    <mergeCell ref="L24:M24"/>
    <mergeCell ref="J28:K28"/>
    <mergeCell ref="L28:M28"/>
    <mergeCell ref="J27:K27"/>
    <mergeCell ref="L27:M27"/>
    <mergeCell ref="L22:M22"/>
    <mergeCell ref="J23:K23"/>
    <mergeCell ref="J25:K25"/>
    <mergeCell ref="L25:M25"/>
    <mergeCell ref="J26:K26"/>
    <mergeCell ref="L26:M26"/>
    <mergeCell ref="L23:M23"/>
    <mergeCell ref="L19:M19"/>
    <mergeCell ref="J20:K20"/>
    <mergeCell ref="L20:M20"/>
    <mergeCell ref="J18:K18"/>
    <mergeCell ref="L18:M18"/>
    <mergeCell ref="J19:K19"/>
    <mergeCell ref="J21:K21"/>
    <mergeCell ref="L21:M21"/>
    <mergeCell ref="J22:K22"/>
  </mergeCells>
  <phoneticPr fontId="3"/>
  <pageMargins left="0.78740157480314965" right="0.19685039370078741" top="0.51181102362204722" bottom="0.74803149606299213" header="0.31496062992125984" footer="0.31496062992125984"/>
  <pageSetup paperSize="9" orientation="portrait" r:id="rId1"/>
  <headerFooter>
    <oddFooter>&amp;C１２－⑩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CC"/>
    <pageSetUpPr fitToPage="1"/>
  </sheetPr>
  <dimension ref="A1:I40"/>
  <sheetViews>
    <sheetView showGridLines="0" view="pageBreakPreview" zoomScaleNormal="100" zoomScaleSheetLayoutView="100" workbookViewId="0"/>
  </sheetViews>
  <sheetFormatPr defaultRowHeight="13.5" x14ac:dyDescent="0.15"/>
  <cols>
    <col min="1" max="1" width="9.25" style="7" customWidth="1"/>
    <col min="2" max="2" width="12.375" style="11" customWidth="1"/>
    <col min="3" max="3" width="10.625" style="7" customWidth="1"/>
    <col min="4" max="4" width="10.625" style="11" customWidth="1"/>
    <col min="5" max="5" width="6.625" style="7" customWidth="1"/>
    <col min="6" max="6" width="9.625" style="7" customWidth="1"/>
    <col min="7" max="9" width="11.625" style="7" bestFit="1" customWidth="1"/>
    <col min="10" max="10" width="4.625" style="7" customWidth="1"/>
    <col min="11" max="16384" width="9" style="7"/>
  </cols>
  <sheetData>
    <row r="1" spans="1:9" ht="18.75" customHeight="1" x14ac:dyDescent="0.15">
      <c r="A1" s="18" t="s">
        <v>317</v>
      </c>
      <c r="B1" s="28"/>
      <c r="C1" s="5"/>
      <c r="D1" s="6"/>
      <c r="E1" s="5"/>
      <c r="F1" s="5"/>
    </row>
    <row r="2" spans="1:9" ht="6.75" customHeight="1" x14ac:dyDescent="0.15">
      <c r="A2" s="18"/>
      <c r="B2" s="28"/>
      <c r="C2" s="5"/>
      <c r="D2" s="6"/>
      <c r="E2" s="5"/>
      <c r="F2" s="5"/>
    </row>
    <row r="3" spans="1:9" ht="20.100000000000001" customHeight="1" x14ac:dyDescent="0.15">
      <c r="A3" s="387" t="s">
        <v>182</v>
      </c>
      <c r="B3" s="387"/>
      <c r="C3" s="387"/>
      <c r="D3" s="6"/>
      <c r="E3" s="8"/>
      <c r="F3" s="387" t="s">
        <v>257</v>
      </c>
      <c r="G3" s="387"/>
      <c r="H3" s="387"/>
    </row>
    <row r="4" spans="1:9" ht="24" customHeight="1" thickBot="1" x14ac:dyDescent="0.2">
      <c r="A4" s="17"/>
      <c r="B4" s="6"/>
      <c r="C4" s="388"/>
      <c r="D4" s="388"/>
      <c r="E4" s="5"/>
      <c r="F4" s="5"/>
      <c r="H4" s="388"/>
      <c r="I4" s="388"/>
    </row>
    <row r="5" spans="1:9" ht="20.100000000000001" customHeight="1" thickTop="1" x14ac:dyDescent="0.15">
      <c r="A5" s="35" t="s">
        <v>181</v>
      </c>
      <c r="B5" s="36" t="s">
        <v>4</v>
      </c>
      <c r="C5" s="37" t="s">
        <v>5</v>
      </c>
      <c r="D5" s="36" t="s">
        <v>6</v>
      </c>
      <c r="E5" s="9"/>
      <c r="F5" s="42" t="s">
        <v>3</v>
      </c>
      <c r="G5" s="36" t="s">
        <v>4</v>
      </c>
      <c r="H5" s="37" t="s">
        <v>5</v>
      </c>
      <c r="I5" s="44" t="s">
        <v>6</v>
      </c>
    </row>
    <row r="6" spans="1:9" ht="27" customHeight="1" x14ac:dyDescent="0.15">
      <c r="A6" s="38" t="s">
        <v>7</v>
      </c>
      <c r="B6" s="141" t="s">
        <v>8</v>
      </c>
      <c r="C6" s="142">
        <v>15554</v>
      </c>
      <c r="D6" s="142">
        <v>16790</v>
      </c>
      <c r="E6" s="6"/>
      <c r="F6" s="34" t="s">
        <v>7</v>
      </c>
      <c r="G6" s="56" t="s">
        <v>139</v>
      </c>
      <c r="H6" s="146">
        <v>15554</v>
      </c>
      <c r="I6" s="146">
        <v>17014</v>
      </c>
    </row>
    <row r="7" spans="1:9" ht="27" customHeight="1" x14ac:dyDescent="0.15">
      <c r="A7" s="38">
        <v>2</v>
      </c>
      <c r="B7" s="143" t="s">
        <v>9</v>
      </c>
      <c r="C7" s="39">
        <v>16866</v>
      </c>
      <c r="D7" s="39">
        <v>17261</v>
      </c>
      <c r="E7" s="6"/>
      <c r="F7" s="43">
        <v>2</v>
      </c>
      <c r="G7" s="147" t="s">
        <v>140</v>
      </c>
      <c r="H7" s="55">
        <v>17094</v>
      </c>
      <c r="I7" s="55">
        <v>17719</v>
      </c>
    </row>
    <row r="8" spans="1:9" ht="27" customHeight="1" x14ac:dyDescent="0.15">
      <c r="A8" s="38">
        <v>3</v>
      </c>
      <c r="B8" s="143" t="s">
        <v>9</v>
      </c>
      <c r="C8" s="39">
        <v>17262</v>
      </c>
      <c r="D8" s="39">
        <v>17639</v>
      </c>
      <c r="E8" s="6"/>
      <c r="F8" s="43">
        <v>3</v>
      </c>
      <c r="G8" s="147" t="s">
        <v>10</v>
      </c>
      <c r="H8" s="55">
        <v>18375</v>
      </c>
      <c r="I8" s="55">
        <v>19136</v>
      </c>
    </row>
    <row r="9" spans="1:9" ht="27" customHeight="1" x14ac:dyDescent="0.15">
      <c r="A9" s="38">
        <v>4</v>
      </c>
      <c r="B9" s="144" t="s">
        <v>11</v>
      </c>
      <c r="C9" s="40">
        <v>17694</v>
      </c>
      <c r="D9" s="40">
        <v>19112</v>
      </c>
      <c r="E9" s="6"/>
      <c r="F9" s="43">
        <v>4</v>
      </c>
      <c r="G9" s="147" t="s">
        <v>140</v>
      </c>
      <c r="H9" s="55">
        <v>19137</v>
      </c>
      <c r="I9" s="148">
        <v>20597</v>
      </c>
    </row>
    <row r="10" spans="1:9" ht="27" customHeight="1" x14ac:dyDescent="0.15">
      <c r="A10" s="38">
        <v>5</v>
      </c>
      <c r="B10" s="144" t="s">
        <v>12</v>
      </c>
      <c r="C10" s="40">
        <v>19134</v>
      </c>
      <c r="D10" s="40">
        <v>20199</v>
      </c>
      <c r="E10" s="9"/>
      <c r="F10" s="19">
        <v>5</v>
      </c>
      <c r="G10" s="147" t="s">
        <v>140</v>
      </c>
      <c r="H10" s="55">
        <v>20604</v>
      </c>
      <c r="I10" s="148">
        <v>22064</v>
      </c>
    </row>
    <row r="11" spans="1:9" ht="27" customHeight="1" x14ac:dyDescent="0.15">
      <c r="A11" s="38">
        <v>6</v>
      </c>
      <c r="B11" s="144" t="s">
        <v>12</v>
      </c>
      <c r="C11" s="40">
        <v>20210</v>
      </c>
      <c r="D11" s="40">
        <v>21660</v>
      </c>
      <c r="E11" s="9"/>
      <c r="F11" s="19">
        <v>6</v>
      </c>
      <c r="G11" s="147" t="s">
        <v>141</v>
      </c>
      <c r="H11" s="55">
        <v>22774</v>
      </c>
      <c r="I11" s="148">
        <v>24234</v>
      </c>
    </row>
    <row r="12" spans="1:9" ht="27" customHeight="1" x14ac:dyDescent="0.15">
      <c r="A12" s="38">
        <v>7</v>
      </c>
      <c r="B12" s="144" t="s">
        <v>12</v>
      </c>
      <c r="C12" s="40">
        <v>21671</v>
      </c>
      <c r="D12" s="40">
        <v>22274</v>
      </c>
      <c r="E12" s="9"/>
      <c r="F12" s="19">
        <v>7</v>
      </c>
      <c r="G12" s="147" t="s">
        <v>141</v>
      </c>
      <c r="H12" s="55">
        <v>24235</v>
      </c>
      <c r="I12" s="148">
        <v>25695</v>
      </c>
    </row>
    <row r="13" spans="1:9" ht="27" customHeight="1" x14ac:dyDescent="0.15">
      <c r="A13" s="38">
        <v>8</v>
      </c>
      <c r="B13" s="144" t="s">
        <v>13</v>
      </c>
      <c r="C13" s="40">
        <v>22324</v>
      </c>
      <c r="D13" s="40">
        <v>23784</v>
      </c>
      <c r="E13" s="9"/>
      <c r="F13" s="19">
        <v>8</v>
      </c>
      <c r="G13" s="147" t="s">
        <v>141</v>
      </c>
      <c r="H13" s="55">
        <v>25720</v>
      </c>
      <c r="I13" s="148">
        <v>26649</v>
      </c>
    </row>
    <row r="14" spans="1:9" ht="27" customHeight="1" x14ac:dyDescent="0.15">
      <c r="A14" s="38">
        <v>9</v>
      </c>
      <c r="B14" s="144" t="s">
        <v>13</v>
      </c>
      <c r="C14" s="40">
        <v>23785</v>
      </c>
      <c r="D14" s="40">
        <v>25245</v>
      </c>
      <c r="E14" s="6"/>
      <c r="F14" s="43">
        <v>9</v>
      </c>
      <c r="G14" s="147" t="s">
        <v>142</v>
      </c>
      <c r="H14" s="55">
        <v>26834</v>
      </c>
      <c r="I14" s="148">
        <v>28294</v>
      </c>
    </row>
    <row r="15" spans="1:9" ht="27" customHeight="1" x14ac:dyDescent="0.15">
      <c r="A15" s="38">
        <v>10</v>
      </c>
      <c r="B15" s="144" t="s">
        <v>13</v>
      </c>
      <c r="C15" s="40">
        <v>25246</v>
      </c>
      <c r="D15" s="40">
        <v>26706</v>
      </c>
      <c r="E15" s="9"/>
      <c r="F15" s="19">
        <v>10</v>
      </c>
      <c r="G15" s="147" t="s">
        <v>142</v>
      </c>
      <c r="H15" s="55">
        <v>28301</v>
      </c>
      <c r="I15" s="148">
        <v>29761</v>
      </c>
    </row>
    <row r="16" spans="1:9" ht="27" customHeight="1" x14ac:dyDescent="0.15">
      <c r="A16" s="38">
        <v>11</v>
      </c>
      <c r="B16" s="145" t="s">
        <v>137</v>
      </c>
      <c r="C16" s="40">
        <v>26707</v>
      </c>
      <c r="D16" s="40">
        <v>28167</v>
      </c>
      <c r="E16" s="9"/>
      <c r="F16" s="19">
        <v>11</v>
      </c>
      <c r="G16" s="147" t="s">
        <v>143</v>
      </c>
      <c r="H16" s="55">
        <v>29778</v>
      </c>
      <c r="I16" s="148">
        <v>31238</v>
      </c>
    </row>
    <row r="17" spans="1:9" ht="27" customHeight="1" x14ac:dyDescent="0.15">
      <c r="A17" s="38">
        <v>12</v>
      </c>
      <c r="B17" s="145" t="s">
        <v>137</v>
      </c>
      <c r="C17" s="40">
        <v>28168</v>
      </c>
      <c r="D17" s="40">
        <v>29628</v>
      </c>
      <c r="E17" s="9"/>
      <c r="F17" s="19">
        <v>12</v>
      </c>
      <c r="G17" s="147" t="s">
        <v>143</v>
      </c>
      <c r="H17" s="55">
        <v>31239</v>
      </c>
      <c r="I17" s="139" t="s">
        <v>260</v>
      </c>
    </row>
    <row r="18" spans="1:9" ht="27" customHeight="1" x14ac:dyDescent="0.15">
      <c r="A18" s="38">
        <v>13</v>
      </c>
      <c r="B18" s="145" t="s">
        <v>137</v>
      </c>
      <c r="C18" s="40">
        <v>29629</v>
      </c>
      <c r="D18" s="40">
        <v>31089</v>
      </c>
      <c r="E18" s="9"/>
      <c r="F18" s="19">
        <v>13</v>
      </c>
      <c r="G18" s="147" t="s">
        <v>144</v>
      </c>
      <c r="H18" s="140" t="s">
        <v>259</v>
      </c>
      <c r="I18" s="148">
        <v>34191</v>
      </c>
    </row>
    <row r="19" spans="1:9" ht="27" customHeight="1" x14ac:dyDescent="0.15">
      <c r="A19" s="38">
        <v>14</v>
      </c>
      <c r="B19" s="145" t="s">
        <v>137</v>
      </c>
      <c r="C19" s="40">
        <v>31090</v>
      </c>
      <c r="D19" s="40">
        <v>31745</v>
      </c>
      <c r="E19" s="9"/>
      <c r="F19" s="19">
        <v>14</v>
      </c>
      <c r="G19" s="147" t="s">
        <v>145</v>
      </c>
      <c r="H19" s="55">
        <v>34387</v>
      </c>
      <c r="I19" s="148">
        <v>35847</v>
      </c>
    </row>
    <row r="20" spans="1:9" ht="27" customHeight="1" x14ac:dyDescent="0.15">
      <c r="A20" s="38">
        <v>15</v>
      </c>
      <c r="B20" s="144" t="s">
        <v>14</v>
      </c>
      <c r="C20" s="40">
        <v>31795</v>
      </c>
      <c r="D20" s="40">
        <v>33255</v>
      </c>
      <c r="E20" s="9"/>
      <c r="F20" s="19">
        <v>15</v>
      </c>
      <c r="G20" s="147" t="s">
        <v>146</v>
      </c>
      <c r="H20" s="55">
        <v>35873</v>
      </c>
      <c r="I20" s="148">
        <v>37333</v>
      </c>
    </row>
    <row r="21" spans="1:9" ht="27" customHeight="1" x14ac:dyDescent="0.15">
      <c r="A21" s="38">
        <v>16</v>
      </c>
      <c r="B21" s="144" t="s">
        <v>14</v>
      </c>
      <c r="C21" s="40">
        <v>33256</v>
      </c>
      <c r="D21" s="40">
        <v>34716</v>
      </c>
      <c r="E21" s="9"/>
      <c r="F21" s="19">
        <v>16</v>
      </c>
      <c r="G21" s="147" t="s">
        <v>146</v>
      </c>
      <c r="H21" s="55">
        <v>37334</v>
      </c>
      <c r="I21" s="148">
        <v>37659</v>
      </c>
    </row>
    <row r="22" spans="1:9" ht="27" customHeight="1" x14ac:dyDescent="0.15">
      <c r="A22" s="38">
        <v>17</v>
      </c>
      <c r="B22" s="144" t="s">
        <v>14</v>
      </c>
      <c r="C22" s="40">
        <v>34717</v>
      </c>
      <c r="D22" s="40">
        <v>36177</v>
      </c>
      <c r="E22" s="9"/>
      <c r="F22" s="19">
        <v>17</v>
      </c>
      <c r="G22" s="147" t="s">
        <v>147</v>
      </c>
      <c r="H22" s="55">
        <v>37672</v>
      </c>
      <c r="I22" s="148">
        <v>38442</v>
      </c>
    </row>
    <row r="23" spans="1:9" ht="27" customHeight="1" x14ac:dyDescent="0.15">
      <c r="A23" s="38">
        <v>18</v>
      </c>
      <c r="B23" s="144" t="s">
        <v>14</v>
      </c>
      <c r="C23" s="40">
        <v>36178</v>
      </c>
      <c r="D23" s="40">
        <v>37638</v>
      </c>
      <c r="E23" s="9"/>
      <c r="F23" s="19">
        <v>18</v>
      </c>
      <c r="G23" s="147" t="s">
        <v>148</v>
      </c>
      <c r="H23" s="55">
        <v>38443</v>
      </c>
      <c r="I23" s="148">
        <v>39538</v>
      </c>
    </row>
    <row r="24" spans="1:9" ht="27" customHeight="1" x14ac:dyDescent="0.15">
      <c r="A24" s="38">
        <v>19</v>
      </c>
      <c r="B24" s="144" t="s">
        <v>15</v>
      </c>
      <c r="C24" s="40">
        <v>37639</v>
      </c>
      <c r="D24" s="41">
        <v>39099</v>
      </c>
      <c r="E24" s="9"/>
      <c r="F24" s="38">
        <v>19</v>
      </c>
      <c r="G24" s="149" t="s">
        <v>153</v>
      </c>
      <c r="H24" s="55">
        <v>39539</v>
      </c>
      <c r="I24" s="148">
        <v>40268</v>
      </c>
    </row>
    <row r="25" spans="1:9" ht="27" customHeight="1" x14ac:dyDescent="0.15">
      <c r="A25" s="38">
        <v>20</v>
      </c>
      <c r="B25" s="144" t="s">
        <v>15</v>
      </c>
      <c r="C25" s="40">
        <v>39100</v>
      </c>
      <c r="D25" s="40">
        <v>40560</v>
      </c>
      <c r="E25" s="9"/>
      <c r="F25" s="38">
        <v>20</v>
      </c>
      <c r="G25" s="149" t="s">
        <v>154</v>
      </c>
      <c r="H25" s="55">
        <v>40269</v>
      </c>
      <c r="I25" s="148">
        <v>40999</v>
      </c>
    </row>
    <row r="26" spans="1:9" ht="27" customHeight="1" x14ac:dyDescent="0.15">
      <c r="A26" s="38">
        <v>21</v>
      </c>
      <c r="B26" s="144" t="s">
        <v>15</v>
      </c>
      <c r="C26" s="40">
        <v>40561</v>
      </c>
      <c r="D26" s="40">
        <v>42021</v>
      </c>
      <c r="E26" s="9"/>
      <c r="F26" s="38">
        <v>21</v>
      </c>
      <c r="G26" s="149" t="s">
        <v>258</v>
      </c>
      <c r="H26" s="55">
        <v>41000</v>
      </c>
      <c r="I26" s="40">
        <v>42021</v>
      </c>
    </row>
    <row r="27" spans="1:9" ht="27" customHeight="1" x14ac:dyDescent="0.15">
      <c r="A27" s="38">
        <v>22</v>
      </c>
      <c r="B27" s="144" t="s">
        <v>363</v>
      </c>
      <c r="C27" s="40">
        <v>42022</v>
      </c>
      <c r="D27" s="40">
        <v>42723</v>
      </c>
      <c r="E27" s="9"/>
      <c r="F27" s="38">
        <v>22</v>
      </c>
      <c r="G27" s="169" t="s">
        <v>394</v>
      </c>
      <c r="H27" s="55">
        <v>42644</v>
      </c>
      <c r="I27" s="40">
        <v>42782</v>
      </c>
    </row>
    <row r="28" spans="1:9" ht="27" customHeight="1" x14ac:dyDescent="0.15">
      <c r="A28" s="38">
        <v>23</v>
      </c>
      <c r="B28" s="144" t="s">
        <v>384</v>
      </c>
      <c r="C28" s="40">
        <v>42771</v>
      </c>
      <c r="D28" s="217" t="s">
        <v>600</v>
      </c>
      <c r="E28" s="9"/>
      <c r="F28" s="38">
        <v>23</v>
      </c>
      <c r="G28" s="169" t="s">
        <v>385</v>
      </c>
      <c r="H28" s="55">
        <v>42800</v>
      </c>
      <c r="I28" s="214" t="s">
        <v>601</v>
      </c>
    </row>
    <row r="29" spans="1:9" ht="27" customHeight="1" x14ac:dyDescent="0.15">
      <c r="A29" s="216">
        <v>24</v>
      </c>
      <c r="B29" s="163" t="s">
        <v>421</v>
      </c>
      <c r="C29" s="260" t="s">
        <v>489</v>
      </c>
      <c r="D29" s="164" t="s">
        <v>422</v>
      </c>
      <c r="E29" s="215"/>
      <c r="F29" s="216">
        <v>24</v>
      </c>
      <c r="G29" s="218" t="s">
        <v>423</v>
      </c>
      <c r="H29" s="150" t="s">
        <v>490</v>
      </c>
      <c r="I29" s="217" t="s">
        <v>422</v>
      </c>
    </row>
    <row r="30" spans="1:9" ht="18.75" customHeight="1" x14ac:dyDescent="0.15">
      <c r="A30" s="389" t="s">
        <v>598</v>
      </c>
      <c r="B30" s="389"/>
      <c r="D30" s="20" t="s">
        <v>327</v>
      </c>
      <c r="E30" s="5"/>
      <c r="F30" s="389" t="s">
        <v>599</v>
      </c>
      <c r="G30" s="389"/>
      <c r="I30" s="20" t="s">
        <v>327</v>
      </c>
    </row>
    <row r="31" spans="1:9" x14ac:dyDescent="0.15">
      <c r="A31" s="5"/>
      <c r="B31" s="6"/>
      <c r="C31" s="10"/>
      <c r="D31" s="9"/>
      <c r="E31" s="5"/>
      <c r="F31" s="5"/>
    </row>
    <row r="32" spans="1:9" x14ac:dyDescent="0.15">
      <c r="A32" s="5"/>
      <c r="B32" s="6"/>
      <c r="F32" s="5"/>
    </row>
    <row r="33" spans="1:2" x14ac:dyDescent="0.15">
      <c r="A33" s="5"/>
      <c r="B33" s="6"/>
    </row>
    <row r="34" spans="1:2" x14ac:dyDescent="0.15">
      <c r="A34" s="5"/>
      <c r="B34" s="6"/>
    </row>
    <row r="35" spans="1:2" x14ac:dyDescent="0.15">
      <c r="A35" s="5"/>
      <c r="B35" s="6"/>
    </row>
    <row r="36" spans="1:2" x14ac:dyDescent="0.15">
      <c r="A36" s="5"/>
      <c r="B36" s="6"/>
    </row>
    <row r="37" spans="1:2" x14ac:dyDescent="0.15">
      <c r="A37" s="5"/>
      <c r="B37" s="6"/>
    </row>
    <row r="38" spans="1:2" x14ac:dyDescent="0.15">
      <c r="A38" s="5"/>
      <c r="B38" s="6"/>
    </row>
    <row r="39" spans="1:2" x14ac:dyDescent="0.15">
      <c r="A39" s="5"/>
      <c r="B39" s="6"/>
    </row>
    <row r="40" spans="1:2" x14ac:dyDescent="0.15">
      <c r="A40" s="5"/>
      <c r="B40" s="6"/>
    </row>
  </sheetData>
  <mergeCells count="6">
    <mergeCell ref="A3:C3"/>
    <mergeCell ref="F3:H3"/>
    <mergeCell ref="C4:D4"/>
    <mergeCell ref="H4:I4"/>
    <mergeCell ref="A30:B30"/>
    <mergeCell ref="F30:G30"/>
  </mergeCells>
  <phoneticPr fontId="3"/>
  <pageMargins left="0.6692913385826772" right="0.59055118110236227" top="0.55118110236220474" bottom="0.98425196850393704" header="0.35433070866141736" footer="0.51181102362204722"/>
  <pageSetup paperSize="9" scale="97" orientation="portrait" r:id="rId1"/>
  <headerFooter alignWithMargins="0">
    <oddFooter>&amp;C１２－①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CC"/>
    <pageSetUpPr fitToPage="1"/>
  </sheetPr>
  <dimension ref="A1:O42"/>
  <sheetViews>
    <sheetView showGridLines="0" view="pageBreakPreview" zoomScaleNormal="100" zoomScaleSheetLayoutView="100" workbookViewId="0"/>
  </sheetViews>
  <sheetFormatPr defaultColWidth="11.375" defaultRowHeight="13.5" x14ac:dyDescent="0.15"/>
  <cols>
    <col min="1" max="4" width="11.375" style="29"/>
    <col min="5" max="5" width="2.125" style="29" customWidth="1"/>
    <col min="6" max="9" width="11.375" style="29"/>
    <col min="10" max="10" width="2.125" style="29" customWidth="1"/>
    <col min="11" max="11" width="10.875" style="29" customWidth="1"/>
    <col min="12" max="12" width="14.25" style="29" customWidth="1"/>
    <col min="13" max="13" width="1" style="29" customWidth="1"/>
    <col min="14" max="16384" width="11.375" style="29"/>
  </cols>
  <sheetData>
    <row r="1" spans="1:15" ht="17.25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  <c r="M1" s="7"/>
    </row>
    <row r="2" spans="1:15" ht="9.7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  <c r="M2" s="7"/>
    </row>
    <row r="3" spans="1:15" ht="17.25" customHeight="1" x14ac:dyDescent="0.15">
      <c r="A3" s="387" t="s">
        <v>204</v>
      </c>
      <c r="B3" s="387"/>
      <c r="C3" s="387"/>
      <c r="D3" s="6"/>
      <c r="E3" s="8"/>
      <c r="F3" s="387" t="s">
        <v>205</v>
      </c>
      <c r="G3" s="387"/>
      <c r="H3" s="387"/>
      <c r="I3" s="7"/>
      <c r="J3" s="7"/>
      <c r="K3" s="391" t="s">
        <v>219</v>
      </c>
      <c r="L3" s="391"/>
      <c r="M3" s="109"/>
    </row>
    <row r="4" spans="1:15" ht="18" thickBot="1" x14ac:dyDescent="0.2">
      <c r="A4" s="58"/>
      <c r="B4" s="59"/>
      <c r="C4" s="388"/>
      <c r="D4" s="388"/>
      <c r="E4" s="60"/>
      <c r="F4" s="60"/>
      <c r="G4" s="60"/>
      <c r="H4" s="388"/>
      <c r="I4" s="388"/>
      <c r="J4" s="60"/>
      <c r="K4" s="125"/>
      <c r="L4" s="125"/>
      <c r="M4" s="122"/>
      <c r="N4" s="97"/>
      <c r="O4" s="126" t="s">
        <v>306</v>
      </c>
    </row>
    <row r="5" spans="1:15" ht="15" customHeight="1" thickTop="1" x14ac:dyDescent="0.15">
      <c r="A5" s="46" t="s">
        <v>25</v>
      </c>
      <c r="B5" s="61" t="s">
        <v>26</v>
      </c>
      <c r="C5" s="62" t="s">
        <v>27</v>
      </c>
      <c r="D5" s="61" t="s">
        <v>28</v>
      </c>
      <c r="E5" s="15"/>
      <c r="F5" s="61" t="s">
        <v>29</v>
      </c>
      <c r="G5" s="63" t="s">
        <v>26</v>
      </c>
      <c r="H5" s="62" t="s">
        <v>27</v>
      </c>
      <c r="I5" s="61" t="s">
        <v>28</v>
      </c>
      <c r="J5" s="64"/>
      <c r="K5" s="65" t="s">
        <v>138</v>
      </c>
      <c r="L5" s="66" t="s">
        <v>220</v>
      </c>
      <c r="M5" s="119"/>
      <c r="N5" s="65" t="s">
        <v>138</v>
      </c>
      <c r="O5" s="123" t="s">
        <v>220</v>
      </c>
    </row>
    <row r="6" spans="1:15" ht="15" customHeight="1" x14ac:dyDescent="0.15">
      <c r="A6" s="67" t="s">
        <v>7</v>
      </c>
      <c r="B6" s="151" t="s">
        <v>264</v>
      </c>
      <c r="C6" s="152" t="s">
        <v>30</v>
      </c>
      <c r="D6" s="152" t="s">
        <v>31</v>
      </c>
      <c r="E6" s="64"/>
      <c r="F6" s="27" t="s">
        <v>7</v>
      </c>
      <c r="G6" s="153" t="s">
        <v>10</v>
      </c>
      <c r="H6" s="152" t="s">
        <v>32</v>
      </c>
      <c r="I6" s="152" t="s">
        <v>33</v>
      </c>
      <c r="J6" s="64"/>
      <c r="K6" s="157" t="s">
        <v>342</v>
      </c>
      <c r="L6" s="69">
        <v>460</v>
      </c>
      <c r="M6" s="117"/>
      <c r="N6" s="157" t="s">
        <v>352</v>
      </c>
      <c r="O6" s="124">
        <v>738</v>
      </c>
    </row>
    <row r="7" spans="1:15" ht="15" customHeight="1" x14ac:dyDescent="0.15">
      <c r="A7" s="67">
        <v>2</v>
      </c>
      <c r="B7" s="68" t="s">
        <v>34</v>
      </c>
      <c r="C7" s="12" t="s">
        <v>35</v>
      </c>
      <c r="D7" s="12" t="s">
        <v>36</v>
      </c>
      <c r="E7" s="64"/>
      <c r="F7" s="12">
        <v>2</v>
      </c>
      <c r="G7" s="68" t="s">
        <v>37</v>
      </c>
      <c r="H7" s="12" t="s">
        <v>33</v>
      </c>
      <c r="I7" s="12" t="s">
        <v>38</v>
      </c>
      <c r="J7" s="64"/>
      <c r="K7" s="156" t="s">
        <v>343</v>
      </c>
      <c r="L7" s="71">
        <v>612</v>
      </c>
      <c r="M7" s="117"/>
      <c r="N7" s="156" t="s">
        <v>353</v>
      </c>
      <c r="O7" s="74">
        <v>735</v>
      </c>
    </row>
    <row r="8" spans="1:15" ht="15" customHeight="1" x14ac:dyDescent="0.15">
      <c r="A8" s="67">
        <v>3</v>
      </c>
      <c r="B8" s="68" t="s">
        <v>39</v>
      </c>
      <c r="C8" s="12" t="s">
        <v>40</v>
      </c>
      <c r="D8" s="12" t="s">
        <v>38</v>
      </c>
      <c r="E8" s="64"/>
      <c r="F8" s="12">
        <v>3</v>
      </c>
      <c r="G8" s="68" t="s">
        <v>41</v>
      </c>
      <c r="H8" s="12" t="s">
        <v>42</v>
      </c>
      <c r="I8" s="12" t="s">
        <v>43</v>
      </c>
      <c r="J8" s="64"/>
      <c r="K8" s="156" t="s">
        <v>344</v>
      </c>
      <c r="L8" s="72">
        <v>888</v>
      </c>
      <c r="M8" s="118"/>
      <c r="N8" s="156" t="s">
        <v>354</v>
      </c>
      <c r="O8" s="74">
        <v>740</v>
      </c>
    </row>
    <row r="9" spans="1:15" ht="15" customHeight="1" x14ac:dyDescent="0.15">
      <c r="A9" s="67">
        <v>4</v>
      </c>
      <c r="B9" s="68" t="s">
        <v>44</v>
      </c>
      <c r="C9" s="12" t="s">
        <v>42</v>
      </c>
      <c r="D9" s="12" t="s">
        <v>45</v>
      </c>
      <c r="E9" s="64"/>
      <c r="F9" s="12">
        <v>4</v>
      </c>
      <c r="G9" s="68" t="s">
        <v>46</v>
      </c>
      <c r="H9" s="12" t="s">
        <v>43</v>
      </c>
      <c r="I9" s="12" t="s">
        <v>47</v>
      </c>
      <c r="J9" s="64"/>
      <c r="K9" s="156" t="s">
        <v>345</v>
      </c>
      <c r="L9" s="71">
        <v>990</v>
      </c>
      <c r="M9" s="117"/>
      <c r="N9" s="156" t="s">
        <v>355</v>
      </c>
      <c r="O9" s="111">
        <v>747</v>
      </c>
    </row>
    <row r="10" spans="1:15" ht="15" customHeight="1" x14ac:dyDescent="0.15">
      <c r="A10" s="67">
        <v>5</v>
      </c>
      <c r="B10" s="68" t="s">
        <v>48</v>
      </c>
      <c r="C10" s="12" t="s">
        <v>43</v>
      </c>
      <c r="D10" s="12" t="s">
        <v>47</v>
      </c>
      <c r="E10" s="64"/>
      <c r="F10" s="27" t="s">
        <v>221</v>
      </c>
      <c r="G10" s="68" t="s">
        <v>49</v>
      </c>
      <c r="H10" s="12" t="s">
        <v>50</v>
      </c>
      <c r="I10" s="12" t="s">
        <v>51</v>
      </c>
      <c r="J10" s="64"/>
      <c r="K10" s="156" t="s">
        <v>346</v>
      </c>
      <c r="L10" s="71">
        <v>1080</v>
      </c>
      <c r="M10" s="117"/>
      <c r="N10" s="156" t="s">
        <v>356</v>
      </c>
      <c r="O10" s="111">
        <v>738</v>
      </c>
    </row>
    <row r="11" spans="1:15" ht="15" customHeight="1" x14ac:dyDescent="0.15">
      <c r="A11" s="67" t="s">
        <v>222</v>
      </c>
      <c r="B11" s="68" t="s">
        <v>52</v>
      </c>
      <c r="C11" s="12" t="s">
        <v>50</v>
      </c>
      <c r="D11" s="12" t="s">
        <v>51</v>
      </c>
      <c r="E11" s="64"/>
      <c r="F11" s="12">
        <v>7</v>
      </c>
      <c r="G11" s="68" t="s">
        <v>53</v>
      </c>
      <c r="H11" s="12" t="s">
        <v>54</v>
      </c>
      <c r="I11" s="12" t="s">
        <v>55</v>
      </c>
      <c r="J11" s="64"/>
      <c r="K11" s="156" t="s">
        <v>347</v>
      </c>
      <c r="L11" s="71">
        <v>1016</v>
      </c>
      <c r="M11" s="117"/>
      <c r="N11" s="156" t="s">
        <v>357</v>
      </c>
      <c r="O11" s="111">
        <v>730</v>
      </c>
    </row>
    <row r="12" spans="1:15" ht="15" customHeight="1" x14ac:dyDescent="0.15">
      <c r="A12" s="67" t="s">
        <v>223</v>
      </c>
      <c r="B12" s="68" t="s">
        <v>56</v>
      </c>
      <c r="C12" s="12" t="s">
        <v>54</v>
      </c>
      <c r="D12" s="12" t="s">
        <v>57</v>
      </c>
      <c r="E12" s="64"/>
      <c r="F12" s="12">
        <v>8</v>
      </c>
      <c r="G12" s="68" t="s">
        <v>58</v>
      </c>
      <c r="H12" s="12" t="s">
        <v>59</v>
      </c>
      <c r="I12" s="12" t="s">
        <v>57</v>
      </c>
      <c r="J12" s="64"/>
      <c r="K12" s="156" t="s">
        <v>348</v>
      </c>
      <c r="L12" s="71">
        <v>992</v>
      </c>
      <c r="M12" s="117"/>
      <c r="N12" s="156" t="s">
        <v>366</v>
      </c>
      <c r="O12" s="111">
        <v>740</v>
      </c>
    </row>
    <row r="13" spans="1:15" ht="15" customHeight="1" x14ac:dyDescent="0.15">
      <c r="A13" s="67" t="s">
        <v>224</v>
      </c>
      <c r="B13" s="68" t="s">
        <v>53</v>
      </c>
      <c r="C13" s="12" t="s">
        <v>60</v>
      </c>
      <c r="D13" s="12" t="s">
        <v>61</v>
      </c>
      <c r="E13" s="64"/>
      <c r="F13" s="12">
        <v>9</v>
      </c>
      <c r="G13" s="68" t="s">
        <v>62</v>
      </c>
      <c r="H13" s="12" t="s">
        <v>63</v>
      </c>
      <c r="I13" s="12" t="s">
        <v>64</v>
      </c>
      <c r="J13" s="64"/>
      <c r="K13" s="156" t="s">
        <v>349</v>
      </c>
      <c r="L13" s="71">
        <v>967</v>
      </c>
      <c r="M13" s="117"/>
      <c r="N13" s="156" t="s">
        <v>367</v>
      </c>
      <c r="O13" s="111">
        <v>737</v>
      </c>
    </row>
    <row r="14" spans="1:15" ht="15" customHeight="1" x14ac:dyDescent="0.15">
      <c r="A14" s="67">
        <v>12</v>
      </c>
      <c r="B14" s="68" t="s">
        <v>65</v>
      </c>
      <c r="C14" s="12" t="s">
        <v>66</v>
      </c>
      <c r="D14" s="12" t="s">
        <v>67</v>
      </c>
      <c r="E14" s="64"/>
      <c r="F14" s="12">
        <v>10</v>
      </c>
      <c r="G14" s="68" t="s">
        <v>68</v>
      </c>
      <c r="H14" s="12" t="s">
        <v>69</v>
      </c>
      <c r="I14" s="12" t="s">
        <v>61</v>
      </c>
      <c r="J14" s="64"/>
      <c r="K14" s="156" t="s">
        <v>350</v>
      </c>
      <c r="L14" s="71">
        <v>952</v>
      </c>
      <c r="M14" s="117"/>
      <c r="N14" s="156" t="s">
        <v>375</v>
      </c>
      <c r="O14" s="111">
        <v>737</v>
      </c>
    </row>
    <row r="15" spans="1:15" ht="15" customHeight="1" x14ac:dyDescent="0.15">
      <c r="A15" s="67" t="s">
        <v>225</v>
      </c>
      <c r="B15" s="68" t="s">
        <v>70</v>
      </c>
      <c r="C15" s="12" t="s">
        <v>71</v>
      </c>
      <c r="D15" s="12" t="s">
        <v>72</v>
      </c>
      <c r="E15" s="64"/>
      <c r="F15" s="12">
        <v>11</v>
      </c>
      <c r="G15" s="68" t="s">
        <v>73</v>
      </c>
      <c r="H15" s="12" t="s">
        <v>74</v>
      </c>
      <c r="I15" s="12" t="s">
        <v>67</v>
      </c>
      <c r="J15" s="64"/>
      <c r="K15" s="128" t="s">
        <v>351</v>
      </c>
      <c r="L15" s="71">
        <v>948</v>
      </c>
      <c r="M15" s="117"/>
      <c r="N15" s="156" t="s">
        <v>382</v>
      </c>
      <c r="O15" s="111">
        <v>756</v>
      </c>
    </row>
    <row r="16" spans="1:15" ht="15" customHeight="1" x14ac:dyDescent="0.15">
      <c r="A16" s="67" t="s">
        <v>226</v>
      </c>
      <c r="B16" s="68" t="s">
        <v>75</v>
      </c>
      <c r="C16" s="12" t="s">
        <v>76</v>
      </c>
      <c r="D16" s="12" t="s">
        <v>77</v>
      </c>
      <c r="E16" s="64"/>
      <c r="F16" s="12">
        <v>12</v>
      </c>
      <c r="G16" s="68" t="s">
        <v>78</v>
      </c>
      <c r="H16" s="12" t="s">
        <v>71</v>
      </c>
      <c r="I16" s="12" t="s">
        <v>79</v>
      </c>
      <c r="J16" s="64"/>
      <c r="K16" s="70">
        <v>2</v>
      </c>
      <c r="L16" s="71">
        <v>948</v>
      </c>
      <c r="M16" s="117"/>
      <c r="N16" s="156" t="s">
        <v>383</v>
      </c>
      <c r="O16" s="111">
        <v>784</v>
      </c>
    </row>
    <row r="17" spans="1:15" ht="15" customHeight="1" x14ac:dyDescent="0.15">
      <c r="A17" s="67">
        <v>18</v>
      </c>
      <c r="B17" s="68" t="s">
        <v>80</v>
      </c>
      <c r="C17" s="12" t="s">
        <v>81</v>
      </c>
      <c r="D17" s="12" t="s">
        <v>82</v>
      </c>
      <c r="E17" s="64"/>
      <c r="F17" s="12">
        <v>13</v>
      </c>
      <c r="G17" s="68" t="s">
        <v>83</v>
      </c>
      <c r="H17" s="12" t="s">
        <v>84</v>
      </c>
      <c r="I17" s="12" t="s">
        <v>85</v>
      </c>
      <c r="J17" s="64"/>
      <c r="K17" s="70">
        <v>3</v>
      </c>
      <c r="L17" s="71">
        <v>955</v>
      </c>
      <c r="M17" s="117"/>
      <c r="N17" s="156" t="s">
        <v>419</v>
      </c>
      <c r="O17" s="111">
        <v>797</v>
      </c>
    </row>
    <row r="18" spans="1:15" ht="15" customHeight="1" x14ac:dyDescent="0.15">
      <c r="A18" s="67">
        <v>19</v>
      </c>
      <c r="B18" s="68" t="s">
        <v>78</v>
      </c>
      <c r="C18" s="12" t="s">
        <v>86</v>
      </c>
      <c r="D18" s="12" t="s">
        <v>87</v>
      </c>
      <c r="E18" s="64"/>
      <c r="F18" s="27" t="s">
        <v>227</v>
      </c>
      <c r="G18" s="68" t="s">
        <v>88</v>
      </c>
      <c r="H18" s="12" t="s">
        <v>89</v>
      </c>
      <c r="I18" s="12" t="s">
        <v>87</v>
      </c>
      <c r="J18" s="64"/>
      <c r="K18" s="70">
        <v>4</v>
      </c>
      <c r="L18" s="71">
        <v>955</v>
      </c>
      <c r="M18" s="117"/>
      <c r="N18" s="156" t="s">
        <v>437</v>
      </c>
      <c r="O18" s="111">
        <v>814</v>
      </c>
    </row>
    <row r="19" spans="1:15" ht="15" customHeight="1" x14ac:dyDescent="0.15">
      <c r="A19" s="67">
        <v>20</v>
      </c>
      <c r="B19" s="68" t="s">
        <v>90</v>
      </c>
      <c r="C19" s="12" t="s">
        <v>91</v>
      </c>
      <c r="D19" s="12" t="s">
        <v>92</v>
      </c>
      <c r="E19" s="64"/>
      <c r="F19" s="12">
        <v>17</v>
      </c>
      <c r="G19" s="68" t="s">
        <v>93</v>
      </c>
      <c r="H19" s="12" t="s">
        <v>94</v>
      </c>
      <c r="I19" s="12" t="s">
        <v>92</v>
      </c>
      <c r="J19" s="64"/>
      <c r="K19" s="70">
        <v>5</v>
      </c>
      <c r="L19" s="71">
        <v>965</v>
      </c>
      <c r="M19" s="117"/>
      <c r="N19" s="156" t="s">
        <v>438</v>
      </c>
      <c r="O19" s="111">
        <v>839</v>
      </c>
    </row>
    <row r="20" spans="1:15" ht="15" customHeight="1" x14ac:dyDescent="0.15">
      <c r="A20" s="67">
        <v>21</v>
      </c>
      <c r="B20" s="68" t="s">
        <v>83</v>
      </c>
      <c r="C20" s="12" t="s">
        <v>95</v>
      </c>
      <c r="D20" s="12" t="s">
        <v>96</v>
      </c>
      <c r="E20" s="64"/>
      <c r="F20" s="12">
        <v>18</v>
      </c>
      <c r="G20" s="68" t="s">
        <v>97</v>
      </c>
      <c r="H20" s="12" t="s">
        <v>95</v>
      </c>
      <c r="I20" s="12" t="s">
        <v>98</v>
      </c>
      <c r="J20" s="64"/>
      <c r="K20" s="70">
        <v>6</v>
      </c>
      <c r="L20" s="71">
        <v>960</v>
      </c>
      <c r="M20" s="117"/>
      <c r="N20" s="156" t="s">
        <v>482</v>
      </c>
      <c r="O20" s="111">
        <v>827</v>
      </c>
    </row>
    <row r="21" spans="1:15" ht="15" customHeight="1" x14ac:dyDescent="0.15">
      <c r="A21" s="67">
        <v>22</v>
      </c>
      <c r="B21" s="68" t="s">
        <v>99</v>
      </c>
      <c r="C21" s="12" t="s">
        <v>96</v>
      </c>
      <c r="D21" s="12" t="s">
        <v>98</v>
      </c>
      <c r="E21" s="64"/>
      <c r="F21" s="12">
        <v>19</v>
      </c>
      <c r="G21" s="68" t="s">
        <v>100</v>
      </c>
      <c r="H21" s="12" t="s">
        <v>101</v>
      </c>
      <c r="I21" s="12" t="s">
        <v>102</v>
      </c>
      <c r="J21" s="64"/>
      <c r="K21" s="70">
        <v>7</v>
      </c>
      <c r="L21" s="71">
        <v>950</v>
      </c>
      <c r="M21" s="117"/>
      <c r="N21" s="156" t="s">
        <v>565</v>
      </c>
      <c r="O21" s="111">
        <v>824</v>
      </c>
    </row>
    <row r="22" spans="1:15" ht="15" customHeight="1" x14ac:dyDescent="0.15">
      <c r="A22" s="67">
        <v>23</v>
      </c>
      <c r="B22" s="68" t="s">
        <v>97</v>
      </c>
      <c r="C22" s="12" t="s">
        <v>101</v>
      </c>
      <c r="D22" s="12" t="s">
        <v>103</v>
      </c>
      <c r="E22" s="64"/>
      <c r="F22" s="12">
        <v>20</v>
      </c>
      <c r="G22" s="68" t="s">
        <v>104</v>
      </c>
      <c r="H22" s="12" t="s">
        <v>102</v>
      </c>
      <c r="I22" s="12" t="s">
        <v>105</v>
      </c>
      <c r="J22" s="64"/>
      <c r="K22" s="70">
        <v>8</v>
      </c>
      <c r="L22" s="71">
        <v>936</v>
      </c>
      <c r="M22" s="117"/>
      <c r="N22" s="158" t="s">
        <v>566</v>
      </c>
      <c r="O22" s="76">
        <v>854</v>
      </c>
    </row>
    <row r="23" spans="1:15" ht="15" customHeight="1" x14ac:dyDescent="0.15">
      <c r="A23" s="67">
        <v>24</v>
      </c>
      <c r="B23" s="68" t="s">
        <v>99</v>
      </c>
      <c r="C23" s="12" t="s">
        <v>103</v>
      </c>
      <c r="D23" s="12" t="s">
        <v>102</v>
      </c>
      <c r="E23" s="64"/>
      <c r="F23" s="12">
        <v>21</v>
      </c>
      <c r="G23" s="68" t="s">
        <v>106</v>
      </c>
      <c r="H23" s="12" t="s">
        <v>107</v>
      </c>
      <c r="I23" s="12" t="s">
        <v>108</v>
      </c>
      <c r="J23" s="64"/>
      <c r="K23" s="70">
        <v>9</v>
      </c>
      <c r="L23" s="71">
        <v>938</v>
      </c>
      <c r="M23" s="117"/>
      <c r="N23" s="390" t="s">
        <v>597</v>
      </c>
      <c r="O23" s="390"/>
    </row>
    <row r="24" spans="1:15" ht="15" customHeight="1" x14ac:dyDescent="0.15">
      <c r="A24" s="67">
        <v>25</v>
      </c>
      <c r="B24" s="68" t="s">
        <v>90</v>
      </c>
      <c r="C24" s="12" t="s">
        <v>102</v>
      </c>
      <c r="D24" s="12" t="s">
        <v>105</v>
      </c>
      <c r="E24" s="64"/>
      <c r="F24" s="12">
        <v>22</v>
      </c>
      <c r="G24" s="68" t="s">
        <v>109</v>
      </c>
      <c r="H24" s="12" t="s">
        <v>110</v>
      </c>
      <c r="I24" s="12" t="s">
        <v>111</v>
      </c>
      <c r="J24" s="64"/>
      <c r="K24" s="70">
        <v>10</v>
      </c>
      <c r="L24" s="71">
        <v>937</v>
      </c>
      <c r="M24" s="117"/>
      <c r="N24" s="236" t="s">
        <v>439</v>
      </c>
      <c r="O24" s="229"/>
    </row>
    <row r="25" spans="1:15" ht="15" customHeight="1" x14ac:dyDescent="0.15">
      <c r="A25" s="67">
        <v>26</v>
      </c>
      <c r="B25" s="68" t="s">
        <v>112</v>
      </c>
      <c r="C25" s="12" t="s">
        <v>107</v>
      </c>
      <c r="D25" s="12" t="s">
        <v>113</v>
      </c>
      <c r="E25" s="64"/>
      <c r="F25" s="12">
        <v>23</v>
      </c>
      <c r="G25" s="68" t="s">
        <v>114</v>
      </c>
      <c r="H25" s="12" t="s">
        <v>115</v>
      </c>
      <c r="I25" s="12" t="s">
        <v>116</v>
      </c>
      <c r="J25" s="64"/>
      <c r="K25" s="70">
        <v>11</v>
      </c>
      <c r="L25" s="71">
        <v>926</v>
      </c>
      <c r="M25" s="117"/>
      <c r="N25" s="392"/>
      <c r="O25" s="392"/>
    </row>
    <row r="26" spans="1:15" ht="15" customHeight="1" x14ac:dyDescent="0.15">
      <c r="A26" s="67">
        <v>27</v>
      </c>
      <c r="B26" s="68" t="s">
        <v>117</v>
      </c>
      <c r="C26" s="12" t="s">
        <v>113</v>
      </c>
      <c r="D26" s="12" t="s">
        <v>111</v>
      </c>
      <c r="E26" s="64"/>
      <c r="F26" s="12">
        <v>24</v>
      </c>
      <c r="G26" s="68" t="s">
        <v>118</v>
      </c>
      <c r="H26" s="12" t="s">
        <v>116</v>
      </c>
      <c r="I26" s="12" t="s">
        <v>119</v>
      </c>
      <c r="J26" s="64"/>
      <c r="K26" s="70">
        <v>12</v>
      </c>
      <c r="L26" s="71">
        <v>916</v>
      </c>
      <c r="M26" s="117"/>
    </row>
    <row r="27" spans="1:15" ht="15" customHeight="1" x14ac:dyDescent="0.15">
      <c r="A27" s="67">
        <v>28</v>
      </c>
      <c r="B27" s="68" t="s">
        <v>120</v>
      </c>
      <c r="C27" s="12" t="s">
        <v>115</v>
      </c>
      <c r="D27" s="12" t="s">
        <v>121</v>
      </c>
      <c r="E27" s="64"/>
      <c r="F27" s="73">
        <v>25</v>
      </c>
      <c r="G27" s="98" t="s">
        <v>261</v>
      </c>
      <c r="H27" s="12" t="s">
        <v>122</v>
      </c>
      <c r="I27" s="12" t="s">
        <v>123</v>
      </c>
      <c r="J27" s="64"/>
      <c r="K27" s="70">
        <v>13</v>
      </c>
      <c r="L27" s="71">
        <v>911</v>
      </c>
      <c r="M27" s="117"/>
    </row>
    <row r="28" spans="1:15" ht="15" customHeight="1" x14ac:dyDescent="0.15">
      <c r="A28" s="67">
        <v>29</v>
      </c>
      <c r="B28" s="68" t="s">
        <v>124</v>
      </c>
      <c r="C28" s="12" t="s">
        <v>116</v>
      </c>
      <c r="D28" s="12" t="s">
        <v>119</v>
      </c>
      <c r="E28" s="64"/>
      <c r="F28" s="12">
        <v>26</v>
      </c>
      <c r="G28" s="98" t="s">
        <v>262</v>
      </c>
      <c r="H28" s="12" t="s">
        <v>123</v>
      </c>
      <c r="I28" s="12" t="s">
        <v>183</v>
      </c>
      <c r="J28" s="64"/>
      <c r="K28" s="70">
        <v>14</v>
      </c>
      <c r="L28" s="71">
        <v>897</v>
      </c>
      <c r="M28" s="117"/>
    </row>
    <row r="29" spans="1:15" ht="15" customHeight="1" x14ac:dyDescent="0.15">
      <c r="A29" s="67">
        <v>30</v>
      </c>
      <c r="B29" s="98" t="s">
        <v>263</v>
      </c>
      <c r="C29" s="73" t="s">
        <v>122</v>
      </c>
      <c r="D29" s="12" t="s">
        <v>123</v>
      </c>
      <c r="E29" s="64"/>
      <c r="F29" s="12">
        <v>27</v>
      </c>
      <c r="G29" s="68" t="s">
        <v>149</v>
      </c>
      <c r="H29" s="4" t="s">
        <v>251</v>
      </c>
      <c r="I29" s="4" t="s">
        <v>314</v>
      </c>
      <c r="J29" s="64"/>
      <c r="K29" s="70">
        <v>15</v>
      </c>
      <c r="L29" s="71">
        <v>883</v>
      </c>
      <c r="M29" s="117"/>
    </row>
    <row r="30" spans="1:15" ht="15" customHeight="1" x14ac:dyDescent="0.15">
      <c r="A30" s="67" t="s">
        <v>228</v>
      </c>
      <c r="B30" s="98" t="s">
        <v>125</v>
      </c>
      <c r="C30" s="12" t="s">
        <v>123</v>
      </c>
      <c r="D30" s="4" t="s">
        <v>314</v>
      </c>
      <c r="E30" s="64"/>
      <c r="F30" s="12">
        <v>28</v>
      </c>
      <c r="G30" s="68" t="s">
        <v>308</v>
      </c>
      <c r="H30" s="4" t="s">
        <v>314</v>
      </c>
      <c r="I30" s="4" t="s">
        <v>372</v>
      </c>
      <c r="J30" s="64"/>
      <c r="K30" s="70">
        <v>16</v>
      </c>
      <c r="L30" s="71">
        <v>854</v>
      </c>
      <c r="M30" s="117"/>
    </row>
    <row r="31" spans="1:15" ht="15" customHeight="1" x14ac:dyDescent="0.15">
      <c r="A31" s="67">
        <v>33</v>
      </c>
      <c r="B31" s="98" t="s">
        <v>309</v>
      </c>
      <c r="C31" s="12" t="s">
        <v>314</v>
      </c>
      <c r="D31" s="4" t="s">
        <v>372</v>
      </c>
      <c r="E31" s="64"/>
      <c r="F31" s="12">
        <v>29</v>
      </c>
      <c r="G31" s="68" t="s">
        <v>365</v>
      </c>
      <c r="H31" s="4" t="s">
        <v>373</v>
      </c>
      <c r="I31" s="4" t="s">
        <v>397</v>
      </c>
      <c r="J31" s="64"/>
      <c r="K31" s="70">
        <v>17</v>
      </c>
      <c r="L31" s="71">
        <v>816</v>
      </c>
      <c r="M31" s="117"/>
    </row>
    <row r="32" spans="1:15" ht="15" customHeight="1" x14ac:dyDescent="0.15">
      <c r="A32" s="67">
        <v>34</v>
      </c>
      <c r="B32" s="98" t="s">
        <v>364</v>
      </c>
      <c r="C32" s="12" t="s">
        <v>373</v>
      </c>
      <c r="D32" s="4" t="s">
        <v>395</v>
      </c>
      <c r="E32" s="64"/>
      <c r="F32" s="27" t="s">
        <v>497</v>
      </c>
      <c r="G32" s="268" t="s">
        <v>398</v>
      </c>
      <c r="H32" s="267" t="s">
        <v>399</v>
      </c>
      <c r="I32" s="14" t="s">
        <v>495</v>
      </c>
      <c r="J32" s="64"/>
      <c r="K32" s="70">
        <v>18</v>
      </c>
      <c r="L32" s="74">
        <v>795</v>
      </c>
      <c r="M32" s="119"/>
    </row>
    <row r="33" spans="1:13" ht="15" customHeight="1" x14ac:dyDescent="0.15">
      <c r="A33" s="265">
        <v>35</v>
      </c>
      <c r="B33" s="266" t="s">
        <v>365</v>
      </c>
      <c r="C33" s="264" t="s">
        <v>396</v>
      </c>
      <c r="D33" s="14" t="s">
        <v>491</v>
      </c>
      <c r="E33" s="263"/>
      <c r="F33" s="262">
        <v>32</v>
      </c>
      <c r="G33" s="267" t="s">
        <v>498</v>
      </c>
      <c r="H33" s="52" t="s">
        <v>495</v>
      </c>
      <c r="I33" s="261" t="s">
        <v>496</v>
      </c>
      <c r="J33" s="64"/>
      <c r="K33" s="75">
        <v>19</v>
      </c>
      <c r="L33" s="127">
        <v>753</v>
      </c>
      <c r="M33" s="119"/>
    </row>
    <row r="34" spans="1:13" ht="15" customHeight="1" x14ac:dyDescent="0.15">
      <c r="A34" s="265">
        <v>36</v>
      </c>
      <c r="B34" s="264" t="s">
        <v>492</v>
      </c>
      <c r="C34" s="264" t="s">
        <v>493</v>
      </c>
      <c r="D34" s="14" t="s">
        <v>494</v>
      </c>
      <c r="E34" s="263"/>
      <c r="F34" s="389" t="s">
        <v>579</v>
      </c>
      <c r="G34" s="389"/>
      <c r="H34" s="64"/>
      <c r="I34" s="21" t="s">
        <v>329</v>
      </c>
      <c r="J34" s="64"/>
      <c r="K34" s="108"/>
      <c r="M34" s="119"/>
    </row>
    <row r="35" spans="1:13" ht="15" customHeight="1" x14ac:dyDescent="0.15">
      <c r="A35" s="262">
        <v>37</v>
      </c>
      <c r="B35" s="264" t="s">
        <v>398</v>
      </c>
      <c r="C35" s="52" t="s">
        <v>495</v>
      </c>
      <c r="D35" s="261" t="s">
        <v>496</v>
      </c>
      <c r="E35" s="263"/>
      <c r="F35" s="64"/>
      <c r="G35" s="64"/>
      <c r="H35" s="64"/>
      <c r="I35" s="64"/>
      <c r="J35" s="64"/>
      <c r="M35" s="119"/>
    </row>
    <row r="36" spans="1:13" ht="15" customHeight="1" x14ac:dyDescent="0.15">
      <c r="A36" s="389" t="s">
        <v>579</v>
      </c>
      <c r="B36" s="389"/>
      <c r="C36" s="64"/>
      <c r="D36" s="25" t="s">
        <v>328</v>
      </c>
      <c r="E36" s="64"/>
      <c r="F36" s="64"/>
      <c r="G36" s="64"/>
      <c r="H36" s="64"/>
      <c r="I36" s="64"/>
      <c r="J36" s="64"/>
      <c r="M36" s="120"/>
    </row>
    <row r="37" spans="1:13" ht="15" customHeight="1" x14ac:dyDescent="0.15">
      <c r="A37" s="27"/>
      <c r="B37" s="12"/>
      <c r="C37" s="12"/>
      <c r="D37" s="14"/>
      <c r="E37" s="64"/>
      <c r="F37" s="64"/>
      <c r="G37" s="64"/>
      <c r="H37" s="64"/>
      <c r="I37" s="64"/>
      <c r="J37" s="64"/>
      <c r="M37" s="120"/>
    </row>
    <row r="38" spans="1:13" ht="15" customHeight="1" x14ac:dyDescent="0.15">
      <c r="A38" s="12"/>
      <c r="B38" s="12"/>
      <c r="C38" s="12"/>
      <c r="D38" s="14"/>
      <c r="F38" s="64"/>
      <c r="G38" s="64"/>
      <c r="H38" s="64"/>
      <c r="I38" s="64"/>
      <c r="M38" s="121"/>
    </row>
    <row r="39" spans="1:13" x14ac:dyDescent="0.15">
      <c r="A39" s="12"/>
      <c r="B39" s="12"/>
      <c r="C39" s="12"/>
      <c r="D39" s="14"/>
      <c r="F39" s="64"/>
      <c r="G39" s="64"/>
      <c r="H39" s="64"/>
      <c r="I39" s="64"/>
    </row>
    <row r="40" spans="1:13" x14ac:dyDescent="0.15">
      <c r="A40" s="12"/>
      <c r="B40" s="12"/>
      <c r="C40" s="12"/>
      <c r="D40" s="12"/>
      <c r="F40" s="64"/>
      <c r="G40" s="64"/>
      <c r="H40" s="64"/>
      <c r="I40" s="64"/>
    </row>
    <row r="41" spans="1:13" x14ac:dyDescent="0.15">
      <c r="A41" s="12"/>
      <c r="B41" s="12"/>
      <c r="C41" s="12"/>
      <c r="D41" s="12"/>
      <c r="F41" s="64"/>
      <c r="G41" s="64"/>
      <c r="H41" s="64"/>
      <c r="I41" s="64"/>
    </row>
    <row r="42" spans="1:13" x14ac:dyDescent="0.15">
      <c r="A42" s="64"/>
      <c r="B42" s="64"/>
      <c r="C42" s="64"/>
      <c r="D42" s="64"/>
    </row>
  </sheetData>
  <mergeCells count="9">
    <mergeCell ref="N23:O23"/>
    <mergeCell ref="A36:B36"/>
    <mergeCell ref="F34:G34"/>
    <mergeCell ref="A3:C3"/>
    <mergeCell ref="F3:H3"/>
    <mergeCell ref="K3:L3"/>
    <mergeCell ref="C4:D4"/>
    <mergeCell ref="H4:I4"/>
    <mergeCell ref="N25:O25"/>
  </mergeCells>
  <phoneticPr fontId="3"/>
  <pageMargins left="0.39370078740157483" right="0.15748031496062992" top="0.47244094488188981" bottom="0.70866141732283472" header="0.19685039370078741" footer="0.51181102362204722"/>
  <pageSetup paperSize="9" orientation="landscape" r:id="rId1"/>
  <headerFooter alignWithMargins="0">
    <oddFooter>&amp;C１２－②</oddFooter>
  </headerFooter>
  <ignoredErrors>
    <ignoredError sqref="K7:K14 N7:N13 O23 N14:O17 N18:N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121"/>
  <sheetViews>
    <sheetView showGridLines="0" view="pageBreakPreview" zoomScale="85" zoomScaleNormal="100" zoomScaleSheetLayoutView="85" workbookViewId="0"/>
  </sheetViews>
  <sheetFormatPr defaultRowHeight="13.5" x14ac:dyDescent="0.15"/>
  <cols>
    <col min="1" max="2" width="9" style="334"/>
    <col min="3" max="4" width="4.625" style="334" customWidth="1"/>
    <col min="5" max="5" width="7.5" style="334" bestFit="1" customWidth="1"/>
    <col min="6" max="9" width="4.625" style="334" customWidth="1"/>
    <col min="10" max="10" width="11.625" style="334" bestFit="1" customWidth="1"/>
    <col min="11" max="12" width="4.625" style="334" customWidth="1"/>
    <col min="13" max="13" width="18.375" style="334" bestFit="1" customWidth="1"/>
    <col min="14" max="14" width="4.625" style="334" customWidth="1"/>
    <col min="15" max="15" width="60.5" style="334" bestFit="1" customWidth="1"/>
    <col min="16" max="19" width="4.625" style="334" customWidth="1"/>
    <col min="20" max="16384" width="9" style="334"/>
  </cols>
  <sheetData>
    <row r="1" spans="1:20" s="333" customFormat="1" ht="17.25" customHeight="1" x14ac:dyDescent="0.15">
      <c r="A1" s="323" t="s">
        <v>317</v>
      </c>
      <c r="B1" s="324"/>
      <c r="C1" s="325"/>
      <c r="D1" s="326"/>
      <c r="E1" s="325"/>
      <c r="F1" s="321"/>
      <c r="G1" s="325"/>
      <c r="H1" s="325"/>
      <c r="I1" s="325"/>
      <c r="J1" s="325"/>
      <c r="K1" s="405"/>
      <c r="L1" s="405"/>
      <c r="M1" s="405"/>
      <c r="N1" s="405"/>
      <c r="O1" s="405"/>
      <c r="P1" s="405"/>
      <c r="Q1" s="405"/>
    </row>
    <row r="2" spans="1:20" s="333" customFormat="1" ht="9.75" customHeight="1" x14ac:dyDescent="0.15">
      <c r="A2" s="323"/>
      <c r="B2" s="324"/>
      <c r="C2" s="325"/>
      <c r="D2" s="326"/>
      <c r="E2" s="325"/>
      <c r="F2" s="325"/>
      <c r="G2" s="325"/>
      <c r="H2" s="325"/>
      <c r="I2" s="325"/>
      <c r="J2" s="325"/>
      <c r="K2" s="405"/>
      <c r="L2" s="405"/>
      <c r="M2" s="405"/>
      <c r="N2" s="405"/>
      <c r="O2" s="405"/>
      <c r="P2" s="405"/>
      <c r="Q2" s="405"/>
    </row>
    <row r="3" spans="1:20" ht="14.25" x14ac:dyDescent="0.15">
      <c r="A3" s="327" t="s">
        <v>586</v>
      </c>
      <c r="B3" s="327"/>
      <c r="C3" s="327"/>
      <c r="D3" s="327"/>
      <c r="E3" s="327"/>
      <c r="F3" s="327"/>
      <c r="G3" s="327"/>
      <c r="K3" s="405"/>
      <c r="L3" s="405"/>
      <c r="M3" s="405"/>
      <c r="N3" s="405"/>
      <c r="O3" s="405"/>
      <c r="P3" s="405"/>
      <c r="Q3" s="405"/>
    </row>
    <row r="4" spans="1:20" ht="6.95" customHeight="1" x14ac:dyDescent="0.15">
      <c r="B4" s="339"/>
      <c r="C4" s="339"/>
      <c r="D4" s="339"/>
      <c r="E4" s="339"/>
      <c r="F4" s="338"/>
      <c r="G4" s="338"/>
      <c r="H4" s="338"/>
      <c r="I4" s="338"/>
      <c r="J4" s="356"/>
      <c r="K4" s="355"/>
      <c r="L4" s="335"/>
      <c r="M4" s="406" t="s">
        <v>446</v>
      </c>
      <c r="N4" s="357"/>
      <c r="O4" s="393"/>
      <c r="P4" s="393"/>
      <c r="Q4" s="393"/>
      <c r="R4" s="333"/>
      <c r="S4" s="333"/>
    </row>
    <row r="5" spans="1:20" ht="6.95" customHeight="1" x14ac:dyDescent="0.15">
      <c r="B5" s="339"/>
      <c r="C5" s="339"/>
      <c r="D5" s="339"/>
      <c r="E5" s="339"/>
      <c r="F5" s="338"/>
      <c r="G5" s="338"/>
      <c r="H5" s="338"/>
      <c r="I5" s="338"/>
      <c r="J5" s="339"/>
      <c r="K5" s="336"/>
      <c r="L5" s="338"/>
      <c r="M5" s="406"/>
      <c r="N5" s="357"/>
      <c r="O5" s="393"/>
      <c r="P5" s="393"/>
      <c r="Q5" s="393"/>
      <c r="R5" s="333"/>
      <c r="S5" s="333"/>
    </row>
    <row r="6" spans="1:20" ht="6.95" customHeight="1" x14ac:dyDescent="0.15">
      <c r="A6" s="405"/>
      <c r="B6" s="405"/>
      <c r="C6" s="405"/>
      <c r="D6" s="405"/>
      <c r="E6" s="405"/>
      <c r="F6" s="405"/>
      <c r="G6" s="405"/>
      <c r="H6" s="338"/>
      <c r="I6" s="338"/>
      <c r="J6" s="339"/>
      <c r="K6" s="337"/>
      <c r="L6" s="335"/>
      <c r="M6" s="398" t="s">
        <v>333</v>
      </c>
      <c r="N6" s="335"/>
      <c r="O6" s="393" t="s">
        <v>447</v>
      </c>
      <c r="P6" s="393"/>
      <c r="Q6" s="393"/>
      <c r="R6" s="393"/>
      <c r="S6" s="393"/>
    </row>
    <row r="7" spans="1:20" ht="6.95" customHeight="1" x14ac:dyDescent="0.15">
      <c r="A7" s="405"/>
      <c r="B7" s="405"/>
      <c r="C7" s="405"/>
      <c r="D7" s="405"/>
      <c r="E7" s="405"/>
      <c r="F7" s="405"/>
      <c r="G7" s="405"/>
      <c r="H7" s="338"/>
      <c r="I7" s="338"/>
      <c r="J7" s="339"/>
      <c r="K7" s="337"/>
      <c r="L7" s="338"/>
      <c r="M7" s="398"/>
      <c r="N7" s="338"/>
      <c r="O7" s="393"/>
      <c r="P7" s="393"/>
      <c r="Q7" s="393"/>
      <c r="R7" s="393"/>
      <c r="S7" s="393"/>
    </row>
    <row r="8" spans="1:20" ht="14.25" customHeight="1" x14ac:dyDescent="0.15">
      <c r="A8" s="405"/>
      <c r="B8" s="405"/>
      <c r="C8" s="405"/>
      <c r="D8" s="405"/>
      <c r="E8" s="405"/>
      <c r="F8" s="405"/>
      <c r="G8" s="405"/>
      <c r="H8" s="338"/>
      <c r="I8" s="338"/>
      <c r="J8" s="339"/>
      <c r="K8" s="337"/>
      <c r="L8" s="338"/>
      <c r="M8" s="338"/>
      <c r="N8" s="338"/>
      <c r="O8" s="339" t="s">
        <v>380</v>
      </c>
      <c r="P8" s="356"/>
      <c r="Q8" s="356"/>
      <c r="R8" s="356"/>
      <c r="S8" s="356"/>
    </row>
    <row r="9" spans="1:20" ht="11.25" customHeight="1" x14ac:dyDescent="0.15">
      <c r="B9" s="338"/>
      <c r="C9" s="338"/>
      <c r="D9" s="338"/>
      <c r="E9" s="338"/>
      <c r="F9" s="338"/>
      <c r="G9" s="338"/>
      <c r="H9" s="335"/>
      <c r="I9" s="335"/>
      <c r="J9" s="393" t="s">
        <v>184</v>
      </c>
      <c r="K9" s="340"/>
      <c r="L9" s="338"/>
      <c r="M9" s="398" t="s">
        <v>424</v>
      </c>
      <c r="N9" s="335"/>
      <c r="O9" s="393" t="s">
        <v>587</v>
      </c>
      <c r="P9" s="393"/>
      <c r="Q9" s="393"/>
      <c r="R9" s="393"/>
      <c r="S9" s="393"/>
      <c r="T9" s="393"/>
    </row>
    <row r="10" spans="1:20" ht="6.95" customHeight="1" x14ac:dyDescent="0.15">
      <c r="B10" s="338"/>
      <c r="C10" s="338"/>
      <c r="D10" s="338"/>
      <c r="E10" s="338"/>
      <c r="F10" s="338"/>
      <c r="G10" s="338"/>
      <c r="H10" s="342"/>
      <c r="I10" s="338"/>
      <c r="J10" s="393"/>
      <c r="K10" s="341"/>
      <c r="L10" s="342"/>
      <c r="M10" s="398"/>
      <c r="N10" s="338"/>
      <c r="O10" s="393"/>
      <c r="P10" s="393"/>
      <c r="Q10" s="393"/>
      <c r="R10" s="393"/>
      <c r="S10" s="393"/>
      <c r="T10" s="393"/>
    </row>
    <row r="11" spans="1:20" ht="6.95" customHeight="1" x14ac:dyDescent="0.15">
      <c r="B11" s="338"/>
      <c r="C11" s="338"/>
      <c r="D11" s="338"/>
      <c r="E11" s="338"/>
      <c r="F11" s="338"/>
      <c r="G11" s="337"/>
      <c r="H11" s="338"/>
      <c r="I11" s="338"/>
      <c r="J11" s="339"/>
      <c r="K11" s="337"/>
      <c r="L11" s="335"/>
      <c r="M11" s="404" t="s">
        <v>427</v>
      </c>
      <c r="N11" s="328"/>
      <c r="O11" s="393" t="s">
        <v>510</v>
      </c>
      <c r="P11" s="393"/>
      <c r="Q11" s="393"/>
      <c r="R11" s="332"/>
      <c r="S11" s="332"/>
    </row>
    <row r="12" spans="1:20" ht="6.95" customHeight="1" x14ac:dyDescent="0.15">
      <c r="B12" s="338"/>
      <c r="C12" s="338"/>
      <c r="D12" s="338"/>
      <c r="E12" s="338"/>
      <c r="F12" s="338"/>
      <c r="G12" s="338"/>
      <c r="H12" s="344"/>
      <c r="I12" s="338"/>
      <c r="J12" s="339"/>
      <c r="K12" s="337"/>
      <c r="L12" s="338"/>
      <c r="M12" s="404"/>
      <c r="N12" s="357"/>
      <c r="O12" s="393"/>
      <c r="P12" s="393"/>
      <c r="Q12" s="393"/>
      <c r="R12" s="332"/>
      <c r="S12" s="332"/>
    </row>
    <row r="13" spans="1:20" ht="6.95" customHeight="1" x14ac:dyDescent="0.15">
      <c r="B13" s="338"/>
      <c r="C13" s="338"/>
      <c r="D13" s="338"/>
      <c r="E13" s="338"/>
      <c r="F13" s="338"/>
      <c r="G13" s="338"/>
      <c r="H13" s="344"/>
      <c r="I13" s="338"/>
      <c r="J13" s="339"/>
      <c r="K13" s="337"/>
      <c r="L13" s="338"/>
      <c r="M13" s="345"/>
      <c r="N13" s="357"/>
      <c r="O13" s="393" t="s">
        <v>185</v>
      </c>
      <c r="P13" s="393"/>
      <c r="Q13" s="393"/>
      <c r="R13" s="393"/>
      <c r="S13" s="332"/>
    </row>
    <row r="14" spans="1:20" ht="6.95" customHeight="1" x14ac:dyDescent="0.15">
      <c r="B14" s="338"/>
      <c r="C14" s="338"/>
      <c r="D14" s="338"/>
      <c r="E14" s="338"/>
      <c r="F14" s="338"/>
      <c r="G14" s="338"/>
      <c r="H14" s="344"/>
      <c r="I14" s="338"/>
      <c r="J14" s="339"/>
      <c r="K14" s="338"/>
      <c r="L14" s="342"/>
      <c r="M14" s="332"/>
      <c r="N14" s="329"/>
      <c r="O14" s="393"/>
      <c r="P14" s="393"/>
      <c r="Q14" s="393"/>
      <c r="R14" s="393"/>
      <c r="S14" s="332"/>
    </row>
    <row r="15" spans="1:20" ht="6.95" customHeight="1" x14ac:dyDescent="0.15">
      <c r="B15" s="338"/>
      <c r="C15" s="338"/>
      <c r="D15" s="338"/>
      <c r="E15" s="338"/>
      <c r="F15" s="338"/>
      <c r="G15" s="338"/>
      <c r="H15" s="344"/>
      <c r="I15" s="338"/>
      <c r="J15" s="339"/>
      <c r="K15" s="338"/>
      <c r="L15" s="343"/>
      <c r="M15" s="335"/>
      <c r="N15" s="335"/>
      <c r="O15" s="393" t="s">
        <v>381</v>
      </c>
      <c r="P15" s="393"/>
      <c r="Q15" s="393"/>
      <c r="R15" s="393"/>
      <c r="S15" s="332"/>
    </row>
    <row r="16" spans="1:20" ht="6.95" customHeight="1" x14ac:dyDescent="0.15">
      <c r="B16" s="338"/>
      <c r="C16" s="338"/>
      <c r="D16" s="338"/>
      <c r="E16" s="338"/>
      <c r="F16" s="338"/>
      <c r="G16" s="338"/>
      <c r="H16" s="344"/>
      <c r="I16" s="338"/>
      <c r="J16" s="339"/>
      <c r="K16" s="338"/>
      <c r="L16" s="338"/>
      <c r="M16" s="339"/>
      <c r="N16" s="338"/>
      <c r="O16" s="393"/>
      <c r="P16" s="393"/>
      <c r="Q16" s="393"/>
      <c r="R16" s="393"/>
      <c r="S16" s="332"/>
    </row>
    <row r="17" spans="2:19" ht="6.95" customHeight="1" x14ac:dyDescent="0.15">
      <c r="B17" s="338"/>
      <c r="C17" s="338"/>
      <c r="D17" s="338"/>
      <c r="E17" s="338"/>
      <c r="F17" s="338"/>
      <c r="G17" s="338"/>
      <c r="H17" s="344"/>
      <c r="I17" s="338"/>
      <c r="J17" s="339"/>
      <c r="K17" s="338"/>
      <c r="L17" s="338"/>
      <c r="M17" s="333"/>
      <c r="N17" s="338"/>
      <c r="O17" s="333"/>
      <c r="P17" s="333"/>
      <c r="Q17" s="333"/>
      <c r="R17" s="333"/>
      <c r="S17" s="332"/>
    </row>
    <row r="18" spans="2:19" ht="6.95" customHeight="1" x14ac:dyDescent="0.15">
      <c r="B18" s="338"/>
      <c r="C18" s="338"/>
      <c r="D18" s="338"/>
      <c r="E18" s="338"/>
      <c r="F18" s="338"/>
      <c r="G18" s="338"/>
      <c r="H18" s="344"/>
      <c r="I18" s="338"/>
      <c r="J18" s="339"/>
      <c r="K18" s="338"/>
      <c r="L18" s="338"/>
      <c r="M18" s="398" t="s">
        <v>499</v>
      </c>
      <c r="N18" s="338"/>
      <c r="O18" s="393" t="s">
        <v>588</v>
      </c>
      <c r="P18" s="393"/>
      <c r="Q18" s="393"/>
      <c r="R18" s="393"/>
      <c r="S18" s="332"/>
    </row>
    <row r="19" spans="2:19" ht="6.95" customHeight="1" x14ac:dyDescent="0.15">
      <c r="B19" s="338"/>
      <c r="C19" s="338"/>
      <c r="D19" s="338"/>
      <c r="E19" s="338"/>
      <c r="F19" s="338"/>
      <c r="G19" s="338"/>
      <c r="H19" s="344"/>
      <c r="I19" s="338"/>
      <c r="J19" s="339"/>
      <c r="K19" s="337"/>
      <c r="L19" s="342"/>
      <c r="M19" s="398"/>
      <c r="N19" s="346"/>
      <c r="O19" s="393"/>
      <c r="P19" s="393"/>
      <c r="Q19" s="393"/>
      <c r="R19" s="393"/>
      <c r="S19" s="332"/>
    </row>
    <row r="20" spans="2:19" ht="7.5" customHeight="1" x14ac:dyDescent="0.15">
      <c r="B20" s="338"/>
      <c r="C20" s="338"/>
      <c r="D20" s="338"/>
      <c r="E20" s="338"/>
      <c r="F20" s="338"/>
      <c r="G20" s="338"/>
      <c r="H20" s="343"/>
      <c r="I20" s="335"/>
      <c r="J20" s="393" t="s">
        <v>500</v>
      </c>
      <c r="K20" s="340"/>
      <c r="L20" s="343"/>
      <c r="M20" s="398" t="s">
        <v>580</v>
      </c>
      <c r="N20" s="335"/>
      <c r="O20" s="393" t="s">
        <v>581</v>
      </c>
      <c r="P20" s="333"/>
      <c r="Q20" s="333"/>
      <c r="R20" s="333"/>
      <c r="S20" s="332"/>
    </row>
    <row r="21" spans="2:19" ht="9.75" customHeight="1" x14ac:dyDescent="0.15">
      <c r="B21" s="338"/>
      <c r="C21" s="338"/>
      <c r="D21" s="338"/>
      <c r="E21" s="338"/>
      <c r="F21" s="338"/>
      <c r="G21" s="338"/>
      <c r="H21" s="342"/>
      <c r="I21" s="338"/>
      <c r="J21" s="393"/>
      <c r="K21" s="333"/>
      <c r="L21" s="342"/>
      <c r="M21" s="398"/>
      <c r="N21" s="338"/>
      <c r="O21" s="393"/>
      <c r="P21" s="333"/>
      <c r="Q21" s="333"/>
      <c r="R21" s="333"/>
      <c r="S21" s="332"/>
    </row>
    <row r="22" spans="2:19" ht="14.25" customHeight="1" x14ac:dyDescent="0.15">
      <c r="B22" s="338"/>
      <c r="C22" s="338"/>
      <c r="D22" s="338"/>
      <c r="E22" s="338"/>
      <c r="F22" s="338"/>
      <c r="G22" s="338"/>
      <c r="H22" s="344"/>
      <c r="I22" s="338"/>
      <c r="J22" s="339"/>
      <c r="K22" s="341"/>
      <c r="L22" s="338"/>
      <c r="M22" s="333"/>
      <c r="N22" s="338"/>
      <c r="O22" s="339" t="s">
        <v>509</v>
      </c>
      <c r="P22" s="333"/>
      <c r="Q22" s="333"/>
      <c r="R22" s="333"/>
      <c r="S22" s="332"/>
    </row>
    <row r="23" spans="2:19" ht="15" customHeight="1" x14ac:dyDescent="0.15">
      <c r="B23" s="338"/>
      <c r="C23" s="338"/>
      <c r="D23" s="338"/>
      <c r="E23" s="338"/>
      <c r="F23" s="338"/>
      <c r="G23" s="337"/>
      <c r="H23" s="338"/>
      <c r="I23" s="338"/>
      <c r="J23" s="339"/>
      <c r="K23" s="341"/>
      <c r="L23" s="338"/>
      <c r="M23" s="338"/>
      <c r="N23" s="338"/>
      <c r="O23" s="393" t="s">
        <v>585</v>
      </c>
      <c r="P23" s="333"/>
      <c r="Q23" s="333"/>
      <c r="R23" s="333"/>
      <c r="S23" s="332"/>
    </row>
    <row r="24" spans="2:19" ht="6.75" customHeight="1" x14ac:dyDescent="0.15">
      <c r="B24" s="338"/>
      <c r="C24" s="338"/>
      <c r="D24" s="338"/>
      <c r="E24" s="338"/>
      <c r="F24" s="338"/>
      <c r="G24" s="337"/>
      <c r="H24" s="338"/>
      <c r="I24" s="338"/>
      <c r="J24" s="339"/>
      <c r="K24" s="341"/>
      <c r="L24" s="338"/>
      <c r="M24" s="338"/>
      <c r="N24" s="338"/>
      <c r="O24" s="393"/>
      <c r="P24" s="333"/>
      <c r="Q24" s="333"/>
      <c r="R24" s="333"/>
      <c r="S24" s="332"/>
    </row>
    <row r="25" spans="2:19" ht="6.95" customHeight="1" x14ac:dyDescent="0.15">
      <c r="B25" s="338"/>
      <c r="C25" s="338"/>
      <c r="D25" s="338"/>
      <c r="E25" s="338"/>
      <c r="F25" s="338"/>
      <c r="G25" s="338"/>
      <c r="H25" s="344"/>
      <c r="I25" s="338"/>
      <c r="J25" s="393"/>
      <c r="K25" s="341"/>
      <c r="L25" s="344"/>
      <c r="M25" s="398" t="s">
        <v>501</v>
      </c>
      <c r="N25" s="335"/>
      <c r="O25" s="393" t="s">
        <v>405</v>
      </c>
      <c r="P25" s="339"/>
      <c r="Q25" s="339"/>
      <c r="R25" s="339"/>
      <c r="S25" s="332"/>
    </row>
    <row r="26" spans="2:19" ht="6.95" customHeight="1" x14ac:dyDescent="0.15">
      <c r="B26" s="338"/>
      <c r="C26" s="338"/>
      <c r="D26" s="338"/>
      <c r="E26" s="338"/>
      <c r="F26" s="338"/>
      <c r="G26" s="338"/>
      <c r="H26" s="344"/>
      <c r="I26" s="338"/>
      <c r="J26" s="393"/>
      <c r="K26" s="341"/>
      <c r="L26" s="351"/>
      <c r="M26" s="398"/>
      <c r="N26" s="338"/>
      <c r="O26" s="393"/>
      <c r="P26" s="339"/>
      <c r="Q26" s="339"/>
      <c r="R26" s="339"/>
      <c r="S26" s="332"/>
    </row>
    <row r="27" spans="2:19" ht="6.95" customHeight="1" x14ac:dyDescent="0.15">
      <c r="B27" s="338"/>
      <c r="C27" s="338"/>
      <c r="D27" s="338"/>
      <c r="E27" s="338"/>
      <c r="F27" s="338"/>
      <c r="G27" s="338"/>
      <c r="H27" s="344"/>
      <c r="I27" s="338"/>
      <c r="J27" s="339"/>
      <c r="K27" s="333"/>
      <c r="L27" s="352"/>
      <c r="M27" s="372"/>
      <c r="N27" s="335"/>
      <c r="O27" s="407" t="s">
        <v>502</v>
      </c>
      <c r="P27" s="339"/>
      <c r="Q27" s="339"/>
      <c r="R27" s="339"/>
      <c r="S27" s="332"/>
    </row>
    <row r="28" spans="2:19" ht="6.95" customHeight="1" x14ac:dyDescent="0.15">
      <c r="B28" s="338"/>
      <c r="C28" s="338"/>
      <c r="D28" s="338"/>
      <c r="E28" s="338"/>
      <c r="F28" s="338"/>
      <c r="G28" s="338"/>
      <c r="H28" s="344"/>
      <c r="I28" s="338"/>
      <c r="J28" s="339"/>
      <c r="K28" s="333"/>
      <c r="L28" s="333"/>
      <c r="M28" s="368"/>
      <c r="N28" s="338"/>
      <c r="O28" s="407"/>
      <c r="P28" s="339"/>
      <c r="Q28" s="339"/>
      <c r="R28" s="339"/>
      <c r="S28" s="332"/>
    </row>
    <row r="29" spans="2:19" ht="6.95" customHeight="1" x14ac:dyDescent="0.15">
      <c r="B29" s="338"/>
      <c r="C29" s="338"/>
      <c r="D29" s="338"/>
      <c r="E29" s="338"/>
      <c r="F29" s="338"/>
      <c r="G29" s="338"/>
      <c r="H29" s="344"/>
      <c r="I29" s="338"/>
      <c r="J29" s="339"/>
      <c r="K29" s="338"/>
      <c r="L29" s="338"/>
      <c r="M29" s="339"/>
      <c r="N29" s="338"/>
      <c r="O29" s="339"/>
      <c r="P29" s="339"/>
      <c r="Q29" s="339"/>
      <c r="R29" s="339"/>
      <c r="S29" s="332"/>
    </row>
    <row r="30" spans="2:19" ht="6.95" customHeight="1" x14ac:dyDescent="0.15">
      <c r="B30" s="338"/>
      <c r="C30" s="338"/>
      <c r="D30" s="338"/>
      <c r="E30" s="338"/>
      <c r="F30" s="338"/>
      <c r="G30" s="338"/>
      <c r="H30" s="344"/>
      <c r="I30" s="338"/>
      <c r="J30" s="339"/>
      <c r="K30" s="338"/>
      <c r="L30" s="338"/>
      <c r="M30" s="398" t="s">
        <v>332</v>
      </c>
      <c r="N30" s="338"/>
      <c r="O30" s="393" t="s">
        <v>448</v>
      </c>
      <c r="P30" s="393"/>
      <c r="Q30" s="393"/>
      <c r="R30" s="393"/>
      <c r="S30" s="332"/>
    </row>
    <row r="31" spans="2:19" ht="6.95" customHeight="1" x14ac:dyDescent="0.15">
      <c r="B31" s="338"/>
      <c r="C31" s="338"/>
      <c r="D31" s="338"/>
      <c r="E31" s="338"/>
      <c r="F31" s="338"/>
      <c r="G31" s="338"/>
      <c r="H31" s="344"/>
      <c r="I31" s="338"/>
      <c r="J31" s="339"/>
      <c r="K31" s="338"/>
      <c r="L31" s="342"/>
      <c r="M31" s="398"/>
      <c r="N31" s="346"/>
      <c r="O31" s="393"/>
      <c r="P31" s="393"/>
      <c r="Q31" s="393"/>
      <c r="R31" s="393"/>
      <c r="S31" s="332"/>
    </row>
    <row r="32" spans="2:19" ht="6.95" customHeight="1" x14ac:dyDescent="0.15">
      <c r="B32" s="338"/>
      <c r="C32" s="338"/>
      <c r="D32" s="338"/>
      <c r="E32" s="338"/>
      <c r="F32" s="338"/>
      <c r="G32" s="338"/>
      <c r="H32" s="344"/>
      <c r="I32" s="338"/>
      <c r="J32" s="339"/>
      <c r="K32" s="341"/>
      <c r="L32" s="343"/>
      <c r="M32" s="398" t="s">
        <v>334</v>
      </c>
      <c r="N32" s="338"/>
      <c r="O32" s="393" t="s">
        <v>186</v>
      </c>
      <c r="P32" s="393"/>
      <c r="Q32" s="393"/>
      <c r="R32" s="358"/>
      <c r="S32" s="332"/>
    </row>
    <row r="33" spans="2:19" ht="6.95" customHeight="1" x14ac:dyDescent="0.15">
      <c r="B33" s="338"/>
      <c r="C33" s="338"/>
      <c r="D33" s="338"/>
      <c r="E33" s="338"/>
      <c r="F33" s="338"/>
      <c r="G33" s="338"/>
      <c r="H33" s="344"/>
      <c r="I33" s="338"/>
      <c r="J33" s="339"/>
      <c r="K33" s="338"/>
      <c r="L33" s="344"/>
      <c r="M33" s="398"/>
      <c r="N33" s="346"/>
      <c r="O33" s="393"/>
      <c r="P33" s="393"/>
      <c r="Q33" s="393"/>
      <c r="R33" s="358"/>
      <c r="S33" s="332"/>
    </row>
    <row r="34" spans="2:19" x14ac:dyDescent="0.15">
      <c r="B34" s="338"/>
      <c r="C34" s="338"/>
      <c r="D34" s="338"/>
      <c r="E34" s="338"/>
      <c r="F34" s="338"/>
      <c r="G34" s="338"/>
      <c r="H34" s="344"/>
      <c r="I34" s="338"/>
      <c r="J34" s="339"/>
      <c r="K34" s="341"/>
      <c r="L34" s="343"/>
      <c r="M34" s="398" t="s">
        <v>335</v>
      </c>
      <c r="N34" s="335"/>
      <c r="O34" s="393" t="s">
        <v>187</v>
      </c>
      <c r="P34" s="393"/>
      <c r="Q34" s="393"/>
      <c r="R34" s="393"/>
      <c r="S34" s="356"/>
    </row>
    <row r="35" spans="2:19" ht="6.95" customHeight="1" x14ac:dyDescent="0.15">
      <c r="B35" s="338"/>
      <c r="C35" s="338"/>
      <c r="D35" s="338"/>
      <c r="E35" s="338"/>
      <c r="F35" s="338"/>
      <c r="G35" s="338"/>
      <c r="H35" s="344"/>
      <c r="I35" s="338"/>
      <c r="J35" s="339"/>
      <c r="K35" s="333"/>
      <c r="L35" s="344"/>
      <c r="M35" s="398"/>
      <c r="N35" s="338"/>
      <c r="O35" s="393"/>
      <c r="P35" s="393"/>
      <c r="Q35" s="393"/>
      <c r="R35" s="393"/>
      <c r="S35" s="356"/>
    </row>
    <row r="36" spans="2:19" ht="21.75" customHeight="1" x14ac:dyDescent="0.15">
      <c r="B36" s="338"/>
      <c r="C36" s="338"/>
      <c r="D36" s="338"/>
      <c r="E36" s="338"/>
      <c r="F36" s="338"/>
      <c r="G36" s="338"/>
      <c r="H36" s="343"/>
      <c r="I36" s="335"/>
      <c r="J36" s="393" t="s">
        <v>188</v>
      </c>
      <c r="K36" s="340"/>
      <c r="L36" s="343"/>
      <c r="M36" s="398" t="s">
        <v>189</v>
      </c>
      <c r="N36" s="335"/>
      <c r="O36" s="399" t="s">
        <v>582</v>
      </c>
      <c r="P36" s="399"/>
      <c r="Q36" s="399"/>
      <c r="R36" s="399"/>
      <c r="S36" s="332"/>
    </row>
    <row r="37" spans="2:19" ht="6.95" customHeight="1" x14ac:dyDescent="0.15">
      <c r="B37" s="338"/>
      <c r="C37" s="338"/>
      <c r="D37" s="338"/>
      <c r="E37" s="338"/>
      <c r="F37" s="338"/>
      <c r="G37" s="337"/>
      <c r="H37" s="344"/>
      <c r="I37" s="338"/>
      <c r="J37" s="393"/>
      <c r="K37" s="341"/>
      <c r="L37" s="344"/>
      <c r="M37" s="398"/>
      <c r="N37" s="338"/>
      <c r="O37" s="399"/>
      <c r="P37" s="399"/>
      <c r="Q37" s="399"/>
      <c r="R37" s="399"/>
      <c r="S37" s="356"/>
    </row>
    <row r="38" spans="2:19" ht="12" customHeight="1" x14ac:dyDescent="0.15">
      <c r="B38" s="338"/>
      <c r="C38" s="338"/>
      <c r="D38" s="338"/>
      <c r="E38" s="338"/>
      <c r="F38" s="338"/>
      <c r="G38" s="338"/>
      <c r="H38" s="344"/>
      <c r="I38" s="338"/>
      <c r="J38" s="339"/>
      <c r="K38" s="333"/>
      <c r="L38" s="344"/>
      <c r="M38" s="359"/>
      <c r="N38" s="338"/>
      <c r="O38" s="393" t="s">
        <v>589</v>
      </c>
      <c r="P38" s="393"/>
      <c r="Q38" s="393"/>
      <c r="R38" s="393"/>
    </row>
    <row r="39" spans="2:19" ht="16.7" customHeight="1" x14ac:dyDescent="0.15">
      <c r="B39" s="338"/>
      <c r="C39" s="338"/>
      <c r="D39" s="338"/>
      <c r="E39" s="338"/>
      <c r="F39" s="338"/>
      <c r="G39" s="341"/>
      <c r="H39" s="344"/>
      <c r="I39" s="338"/>
      <c r="J39" s="339"/>
      <c r="K39" s="341"/>
      <c r="L39" s="344"/>
      <c r="M39" s="408" t="s">
        <v>190</v>
      </c>
      <c r="N39" s="338"/>
      <c r="O39" s="399" t="s">
        <v>428</v>
      </c>
      <c r="P39" s="399"/>
      <c r="Q39" s="399"/>
      <c r="R39" s="399"/>
      <c r="S39" s="333"/>
    </row>
    <row r="40" spans="2:19" x14ac:dyDescent="0.15">
      <c r="B40" s="338"/>
      <c r="C40" s="338"/>
      <c r="D40" s="338"/>
      <c r="E40" s="338"/>
      <c r="F40" s="338"/>
      <c r="G40" s="333"/>
      <c r="H40" s="344"/>
      <c r="I40" s="338"/>
      <c r="J40" s="339"/>
      <c r="K40" s="333"/>
      <c r="L40" s="342"/>
      <c r="M40" s="408"/>
      <c r="N40" s="346"/>
      <c r="O40" s="399"/>
      <c r="P40" s="399"/>
      <c r="Q40" s="399"/>
      <c r="R40" s="399"/>
      <c r="S40" s="356"/>
    </row>
    <row r="41" spans="2:19" ht="12.95" customHeight="1" x14ac:dyDescent="0.15">
      <c r="B41" s="338"/>
      <c r="C41" s="338"/>
      <c r="D41" s="338"/>
      <c r="E41" s="338"/>
      <c r="F41" s="338"/>
      <c r="G41" s="333"/>
      <c r="H41" s="344"/>
      <c r="I41" s="338"/>
      <c r="J41" s="339"/>
      <c r="K41" s="333"/>
      <c r="L41" s="344"/>
      <c r="M41" s="360"/>
      <c r="N41" s="338"/>
      <c r="O41" s="333" t="s">
        <v>503</v>
      </c>
      <c r="P41" s="333"/>
      <c r="Q41" s="333"/>
      <c r="R41" s="333"/>
      <c r="S41" s="356"/>
    </row>
    <row r="42" spans="2:19" ht="6.95" customHeight="1" x14ac:dyDescent="0.15">
      <c r="B42" s="338"/>
      <c r="C42" s="338"/>
      <c r="D42" s="338"/>
      <c r="E42" s="338"/>
      <c r="F42" s="338"/>
      <c r="G42" s="333"/>
      <c r="H42" s="344"/>
      <c r="I42" s="338"/>
      <c r="J42" s="339"/>
      <c r="K42" s="333"/>
      <c r="L42" s="343"/>
      <c r="M42" s="408" t="s">
        <v>425</v>
      </c>
      <c r="N42" s="335"/>
      <c r="O42" s="393" t="s">
        <v>504</v>
      </c>
      <c r="P42" s="393"/>
      <c r="Q42" s="393"/>
      <c r="R42" s="393"/>
      <c r="S42" s="356"/>
    </row>
    <row r="43" spans="2:19" ht="6.95" customHeight="1" x14ac:dyDescent="0.15">
      <c r="B43" s="398" t="s">
        <v>323</v>
      </c>
      <c r="C43" s="335"/>
      <c r="D43" s="347"/>
      <c r="E43" s="398" t="s">
        <v>191</v>
      </c>
      <c r="F43" s="398"/>
      <c r="G43" s="340"/>
      <c r="H43" s="344"/>
      <c r="I43" s="338"/>
      <c r="J43" s="339"/>
      <c r="K43" s="338"/>
      <c r="L43" s="338"/>
      <c r="M43" s="408"/>
      <c r="N43" s="338"/>
      <c r="O43" s="393"/>
      <c r="P43" s="393"/>
      <c r="Q43" s="393"/>
      <c r="R43" s="393"/>
      <c r="S43" s="356"/>
    </row>
    <row r="44" spans="2:19" ht="6.95" customHeight="1" x14ac:dyDescent="0.15">
      <c r="B44" s="398"/>
      <c r="C44" s="338"/>
      <c r="D44" s="373"/>
      <c r="E44" s="398"/>
      <c r="F44" s="398"/>
      <c r="G44" s="333"/>
      <c r="H44" s="344"/>
      <c r="I44" s="338"/>
      <c r="J44" s="339"/>
      <c r="K44" s="338"/>
      <c r="L44" s="338"/>
      <c r="M44" s="360"/>
      <c r="N44" s="338"/>
      <c r="O44" s="339"/>
      <c r="P44" s="339"/>
      <c r="Q44" s="339"/>
      <c r="R44" s="339"/>
      <c r="S44" s="356"/>
    </row>
    <row r="45" spans="2:19" ht="6.95" customHeight="1" x14ac:dyDescent="0.15">
      <c r="B45" s="398"/>
      <c r="C45" s="337"/>
      <c r="D45" s="350"/>
      <c r="E45" s="398"/>
      <c r="F45" s="398"/>
      <c r="G45" s="333"/>
      <c r="H45" s="344"/>
      <c r="I45" s="338"/>
      <c r="J45" s="339"/>
      <c r="K45" s="338"/>
      <c r="L45" s="335"/>
      <c r="M45" s="398" t="s">
        <v>336</v>
      </c>
      <c r="N45" s="335"/>
      <c r="O45" s="393" t="s">
        <v>449</v>
      </c>
      <c r="P45" s="393"/>
      <c r="Q45" s="393"/>
      <c r="R45" s="393"/>
      <c r="S45" s="356"/>
    </row>
    <row r="46" spans="2:19" ht="6.95" customHeight="1" x14ac:dyDescent="0.15">
      <c r="B46" s="338"/>
      <c r="C46" s="337"/>
      <c r="D46" s="338"/>
      <c r="E46" s="338"/>
      <c r="F46" s="338"/>
      <c r="G46" s="338"/>
      <c r="H46" s="344"/>
      <c r="I46" s="338"/>
      <c r="J46" s="339"/>
      <c r="K46" s="338"/>
      <c r="L46" s="342"/>
      <c r="M46" s="398"/>
      <c r="N46" s="338"/>
      <c r="O46" s="393"/>
      <c r="P46" s="393"/>
      <c r="Q46" s="393"/>
      <c r="R46" s="393"/>
      <c r="S46" s="356"/>
    </row>
    <row r="47" spans="2:19" ht="6.95" customHeight="1" x14ac:dyDescent="0.15">
      <c r="B47" s="338"/>
      <c r="C47" s="337"/>
      <c r="D47" s="338"/>
      <c r="E47" s="338"/>
      <c r="F47" s="338"/>
      <c r="G47" s="338"/>
      <c r="H47" s="344"/>
      <c r="I47" s="338"/>
      <c r="J47" s="339"/>
      <c r="K47" s="338"/>
      <c r="L47" s="343"/>
      <c r="M47" s="398" t="s">
        <v>192</v>
      </c>
      <c r="N47" s="335"/>
      <c r="O47" s="393" t="s">
        <v>400</v>
      </c>
      <c r="P47" s="393"/>
      <c r="Q47" s="393"/>
      <c r="R47" s="393"/>
      <c r="S47" s="356"/>
    </row>
    <row r="48" spans="2:19" ht="6.95" customHeight="1" x14ac:dyDescent="0.15">
      <c r="B48" s="338"/>
      <c r="C48" s="337"/>
      <c r="D48" s="338"/>
      <c r="E48" s="338"/>
      <c r="F48" s="338"/>
      <c r="G48" s="338"/>
      <c r="H48" s="344"/>
      <c r="I48" s="338"/>
      <c r="J48" s="339"/>
      <c r="K48" s="338"/>
      <c r="L48" s="342"/>
      <c r="M48" s="398"/>
      <c r="N48" s="338"/>
      <c r="O48" s="393"/>
      <c r="P48" s="393"/>
      <c r="Q48" s="393"/>
      <c r="R48" s="393"/>
      <c r="S48" s="356"/>
    </row>
    <row r="49" spans="2:19" ht="6.95" customHeight="1" x14ac:dyDescent="0.15">
      <c r="B49" s="338"/>
      <c r="C49" s="337"/>
      <c r="D49" s="338"/>
      <c r="E49" s="338"/>
      <c r="F49" s="338"/>
      <c r="G49" s="338"/>
      <c r="H49" s="343"/>
      <c r="I49" s="335"/>
      <c r="J49" s="393" t="s">
        <v>193</v>
      </c>
      <c r="K49" s="340"/>
      <c r="L49" s="335"/>
      <c r="M49" s="398" t="s">
        <v>401</v>
      </c>
      <c r="N49" s="335"/>
      <c r="O49" s="393" t="s">
        <v>590</v>
      </c>
      <c r="P49" s="393"/>
      <c r="Q49" s="393"/>
      <c r="R49" s="393"/>
      <c r="S49" s="393"/>
    </row>
    <row r="50" spans="2:19" ht="6.95" customHeight="1" x14ac:dyDescent="0.15">
      <c r="B50" s="338"/>
      <c r="C50" s="337"/>
      <c r="D50" s="338"/>
      <c r="E50" s="338"/>
      <c r="F50" s="338"/>
      <c r="G50" s="338"/>
      <c r="H50" s="344"/>
      <c r="I50" s="338"/>
      <c r="J50" s="393"/>
      <c r="K50" s="341"/>
      <c r="L50" s="338"/>
      <c r="M50" s="398"/>
      <c r="N50" s="338"/>
      <c r="O50" s="393"/>
      <c r="P50" s="393"/>
      <c r="Q50" s="393"/>
      <c r="R50" s="393"/>
      <c r="S50" s="393"/>
    </row>
    <row r="51" spans="2:19" ht="6.95" customHeight="1" x14ac:dyDescent="0.15">
      <c r="B51" s="338"/>
      <c r="C51" s="337"/>
      <c r="D51" s="338"/>
      <c r="E51" s="338"/>
      <c r="F51" s="338"/>
      <c r="G51" s="338"/>
      <c r="H51" s="344"/>
      <c r="I51" s="338"/>
      <c r="J51" s="339"/>
      <c r="K51" s="341"/>
      <c r="L51" s="343"/>
      <c r="M51" s="398" t="s">
        <v>402</v>
      </c>
      <c r="N51" s="335"/>
      <c r="O51" s="399" t="s">
        <v>403</v>
      </c>
      <c r="P51" s="399"/>
      <c r="Q51" s="399"/>
      <c r="R51" s="399"/>
      <c r="S51" s="339"/>
    </row>
    <row r="52" spans="2:19" ht="6.95" customHeight="1" x14ac:dyDescent="0.15">
      <c r="B52" s="338"/>
      <c r="C52" s="337"/>
      <c r="D52" s="338"/>
      <c r="E52" s="338"/>
      <c r="F52" s="338"/>
      <c r="G52" s="338"/>
      <c r="H52" s="344"/>
      <c r="I52" s="338"/>
      <c r="J52" s="339"/>
      <c r="K52" s="333"/>
      <c r="L52" s="342"/>
      <c r="M52" s="398"/>
      <c r="N52" s="361"/>
      <c r="O52" s="399"/>
      <c r="P52" s="399"/>
      <c r="Q52" s="399"/>
      <c r="R52" s="399"/>
      <c r="S52" s="339"/>
    </row>
    <row r="53" spans="2:19" ht="6.95" customHeight="1" x14ac:dyDescent="0.15">
      <c r="B53" s="338"/>
      <c r="C53" s="337"/>
      <c r="D53" s="338"/>
      <c r="E53" s="338"/>
      <c r="F53" s="338"/>
      <c r="G53" s="338"/>
      <c r="H53" s="344"/>
      <c r="I53" s="338"/>
      <c r="J53" s="339"/>
      <c r="K53" s="333"/>
      <c r="L53" s="344"/>
      <c r="M53" s="333"/>
      <c r="N53" s="347"/>
      <c r="O53" s="393" t="s">
        <v>583</v>
      </c>
      <c r="P53" s="333"/>
      <c r="Q53" s="333"/>
      <c r="R53" s="333"/>
      <c r="S53" s="339"/>
    </row>
    <row r="54" spans="2:19" ht="6.95" customHeight="1" x14ac:dyDescent="0.15">
      <c r="B54" s="338"/>
      <c r="C54" s="337"/>
      <c r="D54" s="338"/>
      <c r="E54" s="338"/>
      <c r="F54" s="338"/>
      <c r="G54" s="338"/>
      <c r="H54" s="344"/>
      <c r="I54" s="338"/>
      <c r="J54" s="339"/>
      <c r="K54" s="333"/>
      <c r="L54" s="346"/>
      <c r="M54" s="349"/>
      <c r="N54" s="361"/>
      <c r="O54" s="393"/>
      <c r="P54" s="333"/>
      <c r="Q54" s="333"/>
      <c r="R54" s="333"/>
      <c r="S54" s="339"/>
    </row>
    <row r="55" spans="2:19" ht="6.95" customHeight="1" x14ac:dyDescent="0.15">
      <c r="B55" s="361"/>
      <c r="C55" s="374"/>
      <c r="D55" s="361"/>
      <c r="E55" s="361"/>
      <c r="F55" s="333"/>
      <c r="G55" s="333"/>
      <c r="H55" s="348"/>
      <c r="I55" s="333"/>
      <c r="J55" s="339"/>
      <c r="K55" s="338"/>
      <c r="L55" s="333"/>
      <c r="M55" s="339"/>
      <c r="N55" s="338"/>
      <c r="O55" s="399"/>
      <c r="P55" s="399"/>
      <c r="Q55" s="399"/>
      <c r="R55" s="399"/>
      <c r="S55" s="356"/>
    </row>
    <row r="56" spans="2:19" ht="6.95" customHeight="1" x14ac:dyDescent="0.15">
      <c r="B56" s="338"/>
      <c r="C56" s="338"/>
      <c r="D56" s="344"/>
      <c r="E56" s="338"/>
      <c r="F56" s="333"/>
      <c r="G56" s="333"/>
      <c r="H56" s="348"/>
      <c r="I56" s="333"/>
      <c r="J56" s="339"/>
      <c r="K56" s="333"/>
      <c r="L56" s="345"/>
      <c r="M56" s="398" t="s">
        <v>404</v>
      </c>
      <c r="N56" s="335"/>
      <c r="O56" s="393" t="s">
        <v>591</v>
      </c>
      <c r="P56" s="393"/>
      <c r="Q56" s="393"/>
      <c r="R56" s="393"/>
      <c r="S56" s="333"/>
    </row>
    <row r="57" spans="2:19" ht="6.95" customHeight="1" x14ac:dyDescent="0.15">
      <c r="B57" s="338"/>
      <c r="C57" s="338"/>
      <c r="D57" s="344"/>
      <c r="E57" s="338"/>
      <c r="F57" s="333"/>
      <c r="G57" s="333"/>
      <c r="H57" s="348"/>
      <c r="I57" s="333"/>
      <c r="K57" s="341"/>
      <c r="L57" s="351"/>
      <c r="M57" s="398"/>
      <c r="N57" s="338"/>
      <c r="O57" s="393"/>
      <c r="P57" s="393"/>
      <c r="Q57" s="393"/>
      <c r="R57" s="393"/>
      <c r="S57" s="356"/>
    </row>
    <row r="58" spans="2:19" ht="6.95" customHeight="1" x14ac:dyDescent="0.15">
      <c r="B58" s="338"/>
      <c r="C58" s="338"/>
      <c r="D58" s="344"/>
      <c r="E58" s="338"/>
      <c r="F58" s="333"/>
      <c r="G58" s="333"/>
      <c r="H58" s="352"/>
      <c r="I58" s="345"/>
      <c r="J58" s="393" t="s">
        <v>505</v>
      </c>
      <c r="K58" s="340"/>
      <c r="L58" s="352"/>
      <c r="M58" s="398" t="s">
        <v>194</v>
      </c>
      <c r="N58" s="335"/>
      <c r="O58" s="399" t="s">
        <v>592</v>
      </c>
      <c r="P58" s="399"/>
      <c r="Q58" s="399"/>
      <c r="R58" s="399"/>
      <c r="S58" s="356"/>
    </row>
    <row r="59" spans="2:19" ht="6.95" customHeight="1" x14ac:dyDescent="0.15">
      <c r="B59" s="338"/>
      <c r="C59" s="338"/>
      <c r="D59" s="344"/>
      <c r="E59" s="338"/>
      <c r="F59" s="333"/>
      <c r="G59" s="333"/>
      <c r="H59" s="333"/>
      <c r="I59" s="333"/>
      <c r="J59" s="393"/>
      <c r="K59" s="333"/>
      <c r="L59" s="351"/>
      <c r="M59" s="398"/>
      <c r="N59" s="338"/>
      <c r="O59" s="399"/>
      <c r="P59" s="399"/>
      <c r="Q59" s="399"/>
      <c r="R59" s="399"/>
      <c r="S59" s="356"/>
    </row>
    <row r="60" spans="2:19" ht="6.95" customHeight="1" x14ac:dyDescent="0.15">
      <c r="B60" s="338"/>
      <c r="C60" s="338"/>
      <c r="D60" s="344"/>
      <c r="E60" s="338"/>
      <c r="F60" s="333"/>
      <c r="G60" s="333"/>
      <c r="H60" s="333"/>
      <c r="I60" s="333"/>
      <c r="J60" s="339"/>
      <c r="K60" s="333"/>
      <c r="L60" s="352"/>
      <c r="M60" s="398" t="s">
        <v>195</v>
      </c>
      <c r="N60" s="335"/>
      <c r="O60" s="399" t="s">
        <v>506</v>
      </c>
      <c r="P60" s="399"/>
      <c r="Q60" s="399"/>
      <c r="R60" s="399"/>
      <c r="S60" s="333"/>
    </row>
    <row r="61" spans="2:19" ht="6.95" customHeight="1" x14ac:dyDescent="0.15">
      <c r="B61" s="338"/>
      <c r="C61" s="338"/>
      <c r="D61" s="344"/>
      <c r="E61" s="338"/>
      <c r="F61" s="333"/>
      <c r="G61" s="333"/>
      <c r="H61" s="333"/>
      <c r="I61" s="333"/>
      <c r="J61" s="339"/>
      <c r="K61" s="333"/>
      <c r="L61" s="349"/>
      <c r="M61" s="398"/>
      <c r="N61" s="338"/>
      <c r="O61" s="399"/>
      <c r="P61" s="399"/>
      <c r="Q61" s="399"/>
      <c r="R61" s="399"/>
      <c r="S61" s="333"/>
    </row>
    <row r="62" spans="2:19" ht="6.95" customHeight="1" x14ac:dyDescent="0.15">
      <c r="B62" s="338"/>
      <c r="C62" s="338"/>
      <c r="D62" s="344"/>
      <c r="E62" s="338"/>
      <c r="F62" s="333"/>
      <c r="G62" s="333"/>
      <c r="H62" s="333"/>
      <c r="I62" s="333"/>
      <c r="J62" s="339"/>
      <c r="K62" s="333"/>
      <c r="L62" s="333"/>
      <c r="M62" s="338"/>
      <c r="N62" s="338"/>
      <c r="O62" s="358"/>
      <c r="P62" s="332"/>
      <c r="Q62" s="358"/>
      <c r="R62" s="356"/>
      <c r="S62" s="332"/>
    </row>
    <row r="63" spans="2:19" ht="6.95" customHeight="1" x14ac:dyDescent="0.15">
      <c r="B63" s="338"/>
      <c r="C63" s="338"/>
      <c r="D63" s="343"/>
      <c r="E63" s="393" t="s">
        <v>265</v>
      </c>
      <c r="F63" s="393"/>
      <c r="G63" s="393"/>
      <c r="H63" s="345"/>
      <c r="I63" s="345"/>
      <c r="J63" s="354"/>
      <c r="K63" s="345"/>
      <c r="L63" s="345"/>
      <c r="M63" s="398" t="s">
        <v>337</v>
      </c>
      <c r="N63" s="335"/>
      <c r="O63" s="393" t="s">
        <v>196</v>
      </c>
      <c r="P63" s="332"/>
      <c r="Q63" s="358"/>
      <c r="R63" s="356"/>
      <c r="S63" s="332"/>
    </row>
    <row r="64" spans="2:19" ht="6.95" customHeight="1" x14ac:dyDescent="0.15">
      <c r="B64" s="338"/>
      <c r="C64" s="338"/>
      <c r="D64" s="338"/>
      <c r="E64" s="393"/>
      <c r="F64" s="393"/>
      <c r="G64" s="393"/>
      <c r="H64" s="333"/>
      <c r="I64" s="333"/>
      <c r="J64" s="339"/>
      <c r="K64" s="333"/>
      <c r="L64" s="333"/>
      <c r="M64" s="398"/>
      <c r="N64" s="338"/>
      <c r="O64" s="393"/>
      <c r="P64" s="332"/>
      <c r="Q64" s="358"/>
      <c r="R64" s="356"/>
      <c r="S64" s="332"/>
    </row>
    <row r="65" spans="2:20" ht="6.95" customHeight="1" x14ac:dyDescent="0.15">
      <c r="B65" s="338"/>
      <c r="C65" s="338"/>
      <c r="D65" s="338"/>
      <c r="E65" s="338"/>
      <c r="F65" s="333"/>
      <c r="G65" s="333"/>
      <c r="H65" s="333"/>
      <c r="I65" s="333"/>
      <c r="J65" s="339"/>
      <c r="K65" s="333"/>
      <c r="L65" s="333"/>
      <c r="M65" s="339"/>
      <c r="N65" s="338"/>
      <c r="O65" s="356"/>
      <c r="P65" s="332"/>
      <c r="Q65" s="358"/>
      <c r="R65" s="356"/>
      <c r="S65" s="364"/>
    </row>
    <row r="66" spans="2:20" ht="6.95" customHeight="1" x14ac:dyDescent="0.15">
      <c r="B66" s="398" t="s">
        <v>324</v>
      </c>
      <c r="C66" s="335"/>
      <c r="D66" s="335"/>
      <c r="E66" s="335"/>
      <c r="F66" s="345"/>
      <c r="G66" s="345"/>
      <c r="H66" s="345"/>
      <c r="I66" s="345"/>
      <c r="J66" s="354"/>
      <c r="K66" s="345"/>
      <c r="L66" s="345"/>
      <c r="M66" s="398" t="s">
        <v>338</v>
      </c>
      <c r="N66" s="338"/>
      <c r="O66" s="358"/>
      <c r="P66" s="332"/>
      <c r="Q66" s="358"/>
      <c r="R66" s="356"/>
      <c r="S66" s="332"/>
    </row>
    <row r="67" spans="2:20" ht="6.95" customHeight="1" x14ac:dyDescent="0.15">
      <c r="B67" s="398"/>
      <c r="C67" s="338"/>
      <c r="D67" s="338"/>
      <c r="E67" s="338"/>
      <c r="F67" s="333"/>
      <c r="G67" s="333"/>
      <c r="H67" s="333"/>
      <c r="I67" s="333"/>
      <c r="J67" s="339"/>
      <c r="K67" s="333"/>
      <c r="L67" s="333"/>
      <c r="M67" s="398"/>
      <c r="N67" s="338"/>
      <c r="O67" s="358"/>
      <c r="P67" s="332"/>
      <c r="Q67" s="358"/>
      <c r="R67" s="356"/>
      <c r="S67" s="332"/>
    </row>
    <row r="68" spans="2:20" ht="6.95" customHeight="1" x14ac:dyDescent="0.15">
      <c r="B68" s="338"/>
      <c r="C68" s="338"/>
      <c r="D68" s="338"/>
      <c r="E68" s="338"/>
      <c r="F68" s="333"/>
      <c r="G68" s="333"/>
      <c r="H68" s="333"/>
      <c r="I68" s="333"/>
      <c r="J68" s="339"/>
      <c r="K68" s="333"/>
      <c r="L68" s="333"/>
      <c r="M68" s="338"/>
      <c r="N68" s="338"/>
      <c r="O68" s="358"/>
      <c r="P68" s="332"/>
      <c r="Q68" s="358"/>
      <c r="R68" s="356"/>
      <c r="S68" s="332"/>
    </row>
    <row r="69" spans="2:20" ht="6.95" customHeight="1" x14ac:dyDescent="0.15">
      <c r="B69" s="338"/>
      <c r="C69" s="338"/>
      <c r="D69" s="338"/>
      <c r="E69" s="338"/>
      <c r="F69" s="333"/>
      <c r="G69" s="333"/>
      <c r="H69" s="333"/>
      <c r="I69" s="333"/>
      <c r="J69" s="339"/>
      <c r="K69" s="333"/>
      <c r="L69" s="333"/>
      <c r="M69" s="398" t="s">
        <v>426</v>
      </c>
      <c r="N69" s="338"/>
      <c r="O69" s="358"/>
      <c r="P69" s="332"/>
      <c r="Q69" s="358"/>
      <c r="R69" s="356"/>
      <c r="S69" s="332"/>
    </row>
    <row r="70" spans="2:20" ht="6.95" customHeight="1" x14ac:dyDescent="0.15">
      <c r="B70" s="338"/>
      <c r="C70" s="338"/>
      <c r="D70" s="338"/>
      <c r="E70" s="338"/>
      <c r="F70" s="333"/>
      <c r="G70" s="333"/>
      <c r="H70" s="333"/>
      <c r="I70" s="333"/>
      <c r="J70" s="339"/>
      <c r="K70" s="333"/>
      <c r="L70" s="351"/>
      <c r="M70" s="398"/>
      <c r="N70" s="338"/>
      <c r="O70" s="358"/>
      <c r="P70" s="332"/>
      <c r="Q70" s="358"/>
      <c r="R70" s="356"/>
      <c r="S70" s="332"/>
    </row>
    <row r="71" spans="2:20" ht="6.95" customHeight="1" x14ac:dyDescent="0.15">
      <c r="B71" s="338"/>
      <c r="C71" s="338"/>
      <c r="D71" s="338"/>
      <c r="E71" s="338"/>
      <c r="F71" s="333"/>
      <c r="G71" s="333"/>
      <c r="H71" s="333"/>
      <c r="I71" s="333"/>
      <c r="J71" s="339"/>
      <c r="K71" s="333"/>
      <c r="L71" s="352"/>
      <c r="M71" s="398" t="s">
        <v>197</v>
      </c>
      <c r="N71" s="338"/>
      <c r="O71" s="393" t="s">
        <v>511</v>
      </c>
      <c r="P71" s="393"/>
      <c r="Q71" s="393"/>
      <c r="R71" s="393"/>
      <c r="S71" s="332"/>
    </row>
    <row r="72" spans="2:20" ht="6.95" customHeight="1" x14ac:dyDescent="0.15">
      <c r="B72" s="402" t="s">
        <v>198</v>
      </c>
      <c r="C72" s="402"/>
      <c r="D72" s="333"/>
      <c r="E72" s="403" t="s">
        <v>266</v>
      </c>
      <c r="F72" s="403"/>
      <c r="G72" s="333"/>
      <c r="H72" s="345"/>
      <c r="I72" s="345"/>
      <c r="J72" s="354"/>
      <c r="K72" s="365"/>
      <c r="L72" s="342"/>
      <c r="M72" s="398"/>
      <c r="N72" s="346"/>
      <c r="O72" s="393"/>
      <c r="P72" s="393"/>
      <c r="Q72" s="393"/>
      <c r="R72" s="393"/>
      <c r="S72" s="332"/>
    </row>
    <row r="73" spans="2:20" ht="6.95" customHeight="1" x14ac:dyDescent="0.15">
      <c r="B73" s="402"/>
      <c r="C73" s="402"/>
      <c r="D73" s="331"/>
      <c r="E73" s="403"/>
      <c r="F73" s="403"/>
      <c r="G73" s="349"/>
      <c r="H73" s="366"/>
      <c r="I73" s="366"/>
      <c r="J73" s="359"/>
      <c r="K73" s="367"/>
      <c r="L73" s="348"/>
      <c r="M73" s="338"/>
      <c r="N73" s="333"/>
      <c r="O73" s="393" t="s">
        <v>406</v>
      </c>
      <c r="P73" s="333"/>
      <c r="Q73" s="333"/>
      <c r="R73" s="333"/>
      <c r="S73" s="332"/>
    </row>
    <row r="74" spans="2:20" ht="6.95" customHeight="1" x14ac:dyDescent="0.15">
      <c r="G74" s="333"/>
      <c r="H74" s="368"/>
      <c r="I74" s="368"/>
      <c r="J74" s="359"/>
      <c r="K74" s="369"/>
      <c r="L74" s="348"/>
      <c r="M74" s="338"/>
      <c r="N74" s="333"/>
      <c r="O74" s="393"/>
      <c r="P74" s="333"/>
      <c r="Q74" s="333"/>
      <c r="R74" s="333"/>
      <c r="S74" s="332"/>
    </row>
    <row r="75" spans="2:20" ht="6.95" customHeight="1" x14ac:dyDescent="0.15">
      <c r="G75" s="370"/>
      <c r="H75" s="368"/>
      <c r="I75" s="368"/>
      <c r="J75" s="393"/>
      <c r="K75" s="369"/>
      <c r="L75" s="352"/>
      <c r="M75" s="398" t="s">
        <v>326</v>
      </c>
      <c r="N75" s="333"/>
      <c r="O75" s="393" t="s">
        <v>450</v>
      </c>
      <c r="P75" s="393"/>
      <c r="Q75" s="393"/>
      <c r="R75" s="393"/>
      <c r="S75" s="332"/>
    </row>
    <row r="76" spans="2:20" x14ac:dyDescent="0.15">
      <c r="B76" s="355"/>
      <c r="C76" s="355"/>
      <c r="D76" s="358"/>
      <c r="E76" s="333"/>
      <c r="F76" s="333"/>
      <c r="G76" s="370"/>
      <c r="H76" s="368"/>
      <c r="I76" s="368"/>
      <c r="J76" s="393"/>
      <c r="K76" s="333"/>
      <c r="L76" s="349"/>
      <c r="M76" s="398"/>
      <c r="N76" s="349"/>
      <c r="O76" s="393"/>
      <c r="P76" s="393"/>
      <c r="Q76" s="393"/>
      <c r="R76" s="393"/>
      <c r="S76" s="332"/>
    </row>
    <row r="77" spans="2:20" ht="13.5" customHeight="1" x14ac:dyDescent="0.15">
      <c r="B77" s="404"/>
      <c r="C77" s="404"/>
      <c r="D77" s="358"/>
      <c r="E77" s="399"/>
      <c r="F77" s="399"/>
      <c r="G77" s="370"/>
      <c r="H77" s="370"/>
      <c r="I77" s="333"/>
      <c r="J77" s="333"/>
      <c r="K77" s="367"/>
      <c r="L77" s="333"/>
      <c r="M77" s="339"/>
      <c r="N77" s="338"/>
      <c r="O77" s="393" t="s">
        <v>507</v>
      </c>
      <c r="P77" s="393"/>
      <c r="Q77" s="393"/>
      <c r="R77" s="393"/>
      <c r="S77" s="393"/>
      <c r="T77" s="393"/>
    </row>
    <row r="78" spans="2:20" ht="6.95" customHeight="1" x14ac:dyDescent="0.15">
      <c r="B78" s="404"/>
      <c r="C78" s="404"/>
      <c r="D78" s="358"/>
      <c r="E78" s="399"/>
      <c r="F78" s="399"/>
      <c r="G78" s="370"/>
      <c r="H78" s="370"/>
      <c r="I78" s="333"/>
      <c r="J78" s="333"/>
      <c r="K78" s="333"/>
      <c r="L78" s="333"/>
      <c r="M78" s="333"/>
      <c r="N78" s="338"/>
      <c r="O78" s="393"/>
      <c r="P78" s="393"/>
      <c r="Q78" s="393"/>
      <c r="R78" s="393"/>
      <c r="S78" s="393"/>
      <c r="T78" s="393"/>
    </row>
    <row r="79" spans="2:20" ht="6.95" customHeight="1" x14ac:dyDescent="0.15">
      <c r="B79" s="333"/>
      <c r="C79" s="333"/>
      <c r="D79" s="333"/>
      <c r="E79" s="333"/>
      <c r="F79" s="333"/>
      <c r="G79" s="333"/>
      <c r="H79" s="362"/>
      <c r="I79" s="362"/>
      <c r="J79" s="363"/>
      <c r="K79" s="371"/>
      <c r="L79" s="333"/>
      <c r="M79" s="339"/>
      <c r="N79" s="333"/>
      <c r="O79" s="393"/>
      <c r="P79" s="393"/>
      <c r="Q79" s="393"/>
      <c r="R79" s="393"/>
      <c r="S79" s="358"/>
    </row>
    <row r="80" spans="2:20" ht="6.95" customHeight="1" x14ac:dyDescent="0.15">
      <c r="B80" s="393" t="s">
        <v>267</v>
      </c>
      <c r="C80" s="393"/>
      <c r="D80" s="393"/>
      <c r="E80" s="333"/>
      <c r="F80" s="333"/>
      <c r="G80" s="333"/>
      <c r="H80" s="339"/>
      <c r="I80" s="339"/>
      <c r="J80" s="339"/>
      <c r="K80" s="345"/>
      <c r="L80" s="333"/>
      <c r="M80" s="393" t="s">
        <v>338</v>
      </c>
      <c r="N80" s="333"/>
      <c r="O80" s="333"/>
      <c r="P80" s="333"/>
      <c r="Q80" s="333"/>
      <c r="R80" s="333"/>
      <c r="S80" s="332"/>
    </row>
    <row r="81" spans="2:19" ht="8.25" customHeight="1" x14ac:dyDescent="0.15">
      <c r="B81" s="393"/>
      <c r="C81" s="393"/>
      <c r="D81" s="393"/>
      <c r="E81" s="349"/>
      <c r="F81" s="349"/>
      <c r="G81" s="349"/>
      <c r="H81" s="353"/>
      <c r="I81" s="353"/>
      <c r="J81" s="353"/>
      <c r="K81" s="333"/>
      <c r="L81" s="349"/>
      <c r="M81" s="393"/>
      <c r="N81" s="333"/>
      <c r="O81" s="333"/>
      <c r="P81" s="333"/>
      <c r="Q81" s="333"/>
      <c r="R81" s="333"/>
      <c r="S81" s="332"/>
    </row>
    <row r="82" spans="2:19" x14ac:dyDescent="0.15">
      <c r="B82" s="393" t="s">
        <v>268</v>
      </c>
      <c r="C82" s="393"/>
      <c r="D82" s="393"/>
      <c r="E82" s="330"/>
      <c r="F82" s="345"/>
      <c r="G82" s="333"/>
      <c r="H82" s="339"/>
      <c r="I82" s="339"/>
      <c r="J82" s="339"/>
      <c r="K82" s="333"/>
      <c r="L82" s="333"/>
      <c r="M82" s="393" t="s">
        <v>339</v>
      </c>
      <c r="N82" s="393"/>
      <c r="O82" s="393"/>
      <c r="P82" s="332"/>
      <c r="Q82" s="332"/>
      <c r="R82" s="358"/>
      <c r="S82" s="358"/>
    </row>
    <row r="83" spans="2:19" ht="6.95" customHeight="1" x14ac:dyDescent="0.15">
      <c r="B83" s="393"/>
      <c r="C83" s="393"/>
      <c r="D83" s="393"/>
      <c r="E83" s="332"/>
      <c r="F83" s="333"/>
      <c r="G83" s="349"/>
      <c r="H83" s="349"/>
      <c r="I83" s="353"/>
      <c r="J83" s="353"/>
      <c r="K83" s="349"/>
      <c r="L83" s="349"/>
      <c r="M83" s="393"/>
      <c r="N83" s="393"/>
      <c r="O83" s="393"/>
      <c r="P83" s="332"/>
      <c r="Q83" s="332"/>
      <c r="R83" s="358"/>
      <c r="S83" s="358"/>
    </row>
    <row r="84" spans="2:19" ht="6.95" customHeight="1" x14ac:dyDescent="0.15">
      <c r="B84" s="393" t="s">
        <v>269</v>
      </c>
      <c r="C84" s="393"/>
      <c r="D84" s="393"/>
      <c r="E84" s="345"/>
      <c r="F84" s="345"/>
      <c r="G84" s="345"/>
      <c r="H84" s="345"/>
      <c r="I84" s="354"/>
      <c r="J84" s="354"/>
      <c r="K84" s="345"/>
      <c r="L84" s="345"/>
      <c r="M84" s="393" t="s">
        <v>340</v>
      </c>
      <c r="N84" s="393"/>
      <c r="O84" s="393"/>
      <c r="P84" s="393"/>
      <c r="Q84" s="333"/>
      <c r="R84" s="338"/>
      <c r="S84" s="338"/>
    </row>
    <row r="85" spans="2:19" ht="6.95" customHeight="1" x14ac:dyDescent="0.15">
      <c r="B85" s="393"/>
      <c r="C85" s="393"/>
      <c r="D85" s="393"/>
      <c r="E85" s="333"/>
      <c r="F85" s="333"/>
      <c r="G85" s="333"/>
      <c r="H85" s="333"/>
      <c r="I85" s="339"/>
      <c r="J85" s="339"/>
      <c r="K85" s="333"/>
      <c r="L85" s="333"/>
      <c r="M85" s="393"/>
      <c r="N85" s="393"/>
      <c r="O85" s="393"/>
      <c r="P85" s="393"/>
      <c r="Q85" s="333"/>
      <c r="R85" s="338"/>
      <c r="S85" s="338"/>
    </row>
    <row r="86" spans="2:19" ht="6.95" customHeight="1" x14ac:dyDescent="0.15">
      <c r="B86" s="393" t="s">
        <v>270</v>
      </c>
      <c r="C86" s="393"/>
      <c r="D86" s="393"/>
      <c r="E86" s="345"/>
      <c r="F86" s="345"/>
      <c r="G86" s="345"/>
      <c r="H86" s="345"/>
      <c r="I86" s="354"/>
      <c r="J86" s="354"/>
      <c r="K86" s="345"/>
      <c r="L86" s="345"/>
      <c r="M86" s="393" t="s">
        <v>341</v>
      </c>
      <c r="N86" s="393"/>
      <c r="O86" s="393"/>
      <c r="P86" s="393"/>
      <c r="Q86" s="333"/>
      <c r="R86" s="338"/>
      <c r="S86" s="338"/>
    </row>
    <row r="87" spans="2:19" ht="6.95" customHeight="1" x14ac:dyDescent="0.15">
      <c r="B87" s="393"/>
      <c r="C87" s="393"/>
      <c r="D87" s="393"/>
      <c r="E87" s="333"/>
      <c r="F87" s="333"/>
      <c r="G87" s="333"/>
      <c r="H87" s="333"/>
      <c r="I87" s="339"/>
      <c r="J87" s="339"/>
      <c r="K87" s="333"/>
      <c r="L87" s="333"/>
      <c r="M87" s="393"/>
      <c r="N87" s="393"/>
      <c r="O87" s="393"/>
      <c r="P87" s="393"/>
      <c r="Q87" s="333"/>
      <c r="R87" s="338"/>
      <c r="S87" s="338"/>
    </row>
    <row r="88" spans="2:19" ht="6.95" customHeight="1" x14ac:dyDescent="0.15">
      <c r="B88" s="399" t="s">
        <v>271</v>
      </c>
      <c r="C88" s="399"/>
      <c r="D88" s="399"/>
      <c r="E88" s="399"/>
      <c r="F88" s="399"/>
      <c r="G88" s="399"/>
      <c r="H88" s="399"/>
      <c r="I88" s="399"/>
      <c r="J88" s="363"/>
      <c r="K88" s="371"/>
      <c r="L88" s="333"/>
      <c r="M88" s="333"/>
      <c r="N88" s="333"/>
      <c r="O88" s="333"/>
      <c r="P88" s="333"/>
      <c r="Q88" s="333"/>
      <c r="R88" s="338"/>
      <c r="S88" s="338"/>
    </row>
    <row r="89" spans="2:19" ht="6.95" customHeight="1" x14ac:dyDescent="0.15">
      <c r="B89" s="399"/>
      <c r="C89" s="399"/>
      <c r="D89" s="399"/>
      <c r="E89" s="399"/>
      <c r="F89" s="399"/>
      <c r="G89" s="399"/>
      <c r="H89" s="399"/>
      <c r="I89" s="399"/>
      <c r="J89" s="339"/>
      <c r="K89" s="333"/>
      <c r="L89" s="333"/>
      <c r="M89" s="333"/>
      <c r="N89" s="333"/>
      <c r="O89" s="333"/>
      <c r="P89" s="333"/>
      <c r="Q89" s="333"/>
      <c r="R89" s="338"/>
      <c r="S89" s="338"/>
    </row>
    <row r="90" spans="2:19" ht="6.95" customHeight="1" x14ac:dyDescent="0.15">
      <c r="B90" s="333"/>
      <c r="C90" s="333"/>
      <c r="D90" s="333"/>
      <c r="E90" s="333"/>
      <c r="F90" s="333"/>
      <c r="G90" s="333"/>
      <c r="H90" s="333"/>
      <c r="I90" s="333"/>
      <c r="J90" s="339"/>
      <c r="K90" s="333"/>
      <c r="L90" s="333"/>
      <c r="M90" s="333"/>
      <c r="N90" s="333"/>
      <c r="O90" s="333"/>
      <c r="P90" s="333"/>
      <c r="Q90" s="333"/>
      <c r="R90" s="338"/>
      <c r="S90" s="338"/>
    </row>
    <row r="91" spans="2:19" ht="6.95" customHeight="1" x14ac:dyDescent="0.15">
      <c r="B91" s="333"/>
      <c r="C91" s="333"/>
      <c r="D91" s="333"/>
      <c r="E91" s="333"/>
      <c r="F91" s="333"/>
      <c r="G91" s="333"/>
      <c r="H91" s="333"/>
      <c r="I91" s="333"/>
      <c r="J91" s="339"/>
      <c r="K91" s="333"/>
      <c r="L91" s="333"/>
      <c r="M91" s="398" t="s">
        <v>359</v>
      </c>
      <c r="N91" s="345"/>
      <c r="O91" s="393" t="s">
        <v>361</v>
      </c>
      <c r="P91" s="333"/>
      <c r="Q91" s="333"/>
      <c r="R91" s="338"/>
      <c r="S91" s="338"/>
    </row>
    <row r="92" spans="2:19" ht="6.95" customHeight="1" x14ac:dyDescent="0.15">
      <c r="B92" s="333"/>
      <c r="C92" s="333"/>
      <c r="D92" s="333"/>
      <c r="E92" s="333"/>
      <c r="F92" s="333"/>
      <c r="G92" s="333"/>
      <c r="H92" s="333"/>
      <c r="I92" s="339"/>
      <c r="J92" s="339"/>
      <c r="K92" s="333"/>
      <c r="L92" s="351"/>
      <c r="M92" s="398"/>
      <c r="N92" s="339"/>
      <c r="O92" s="393"/>
      <c r="P92" s="339"/>
      <c r="Q92" s="333"/>
      <c r="R92" s="338"/>
      <c r="S92" s="338"/>
    </row>
    <row r="93" spans="2:19" ht="6.95" customHeight="1" x14ac:dyDescent="0.15">
      <c r="B93" s="398" t="s">
        <v>451</v>
      </c>
      <c r="C93" s="398"/>
      <c r="D93" s="345"/>
      <c r="E93" s="345"/>
      <c r="F93" s="345"/>
      <c r="G93" s="345"/>
      <c r="H93" s="345"/>
      <c r="I93" s="345"/>
      <c r="J93" s="354"/>
      <c r="K93" s="345"/>
      <c r="L93" s="348"/>
      <c r="M93" s="398"/>
      <c r="N93" s="338"/>
      <c r="O93" s="333"/>
      <c r="P93" s="333"/>
      <c r="Q93" s="333"/>
      <c r="R93" s="333"/>
      <c r="S93" s="332"/>
    </row>
    <row r="94" spans="2:19" ht="6.95" customHeight="1" x14ac:dyDescent="0.15">
      <c r="B94" s="398"/>
      <c r="C94" s="398"/>
      <c r="D94" s="333"/>
      <c r="E94" s="333"/>
      <c r="F94" s="333"/>
      <c r="G94" s="333"/>
      <c r="H94" s="333"/>
      <c r="I94" s="333"/>
      <c r="J94" s="339"/>
      <c r="K94" s="333"/>
      <c r="L94" s="348"/>
      <c r="M94" s="398"/>
      <c r="N94" s="338"/>
      <c r="O94" s="333"/>
      <c r="P94" s="333"/>
      <c r="Q94" s="333"/>
      <c r="R94" s="333"/>
      <c r="S94" s="332"/>
    </row>
    <row r="95" spans="2:19" ht="6.95" customHeight="1" x14ac:dyDescent="0.15">
      <c r="B95" s="339"/>
      <c r="C95" s="339"/>
      <c r="D95" s="339"/>
      <c r="E95" s="333"/>
      <c r="F95" s="333"/>
      <c r="G95" s="333"/>
      <c r="H95" s="333"/>
      <c r="I95" s="333"/>
      <c r="J95" s="339"/>
      <c r="K95" s="333"/>
      <c r="L95" s="352"/>
      <c r="M95" s="398" t="s">
        <v>360</v>
      </c>
      <c r="N95" s="338"/>
      <c r="O95" s="393" t="s">
        <v>452</v>
      </c>
      <c r="P95" s="333"/>
      <c r="Q95" s="333"/>
      <c r="R95" s="333"/>
      <c r="S95" s="332"/>
    </row>
    <row r="96" spans="2:19" ht="6.95" customHeight="1" x14ac:dyDescent="0.15">
      <c r="B96" s="398"/>
      <c r="C96" s="398"/>
      <c r="D96" s="398"/>
      <c r="E96" s="332"/>
      <c r="F96" s="332"/>
      <c r="G96" s="332"/>
      <c r="H96" s="332"/>
      <c r="I96" s="356"/>
      <c r="J96" s="356"/>
      <c r="K96" s="333"/>
      <c r="L96" s="333"/>
      <c r="M96" s="398"/>
      <c r="N96" s="349"/>
      <c r="O96" s="393"/>
      <c r="P96" s="333"/>
      <c r="Q96" s="333"/>
      <c r="R96" s="338"/>
      <c r="S96" s="338"/>
    </row>
    <row r="97" spans="2:19" ht="6.95" customHeight="1" x14ac:dyDescent="0.15">
      <c r="B97" s="338"/>
      <c r="C97" s="338"/>
      <c r="D97" s="338"/>
      <c r="E97" s="332"/>
      <c r="F97" s="332"/>
      <c r="G97" s="332"/>
      <c r="H97" s="332"/>
      <c r="I97" s="356"/>
      <c r="J97" s="356"/>
      <c r="K97" s="333"/>
      <c r="L97" s="333"/>
      <c r="M97" s="338"/>
      <c r="N97" s="333"/>
      <c r="O97" s="339"/>
      <c r="P97" s="333"/>
      <c r="Q97" s="333"/>
      <c r="R97" s="338"/>
      <c r="S97" s="338"/>
    </row>
    <row r="98" spans="2:19" ht="6.95" customHeight="1" x14ac:dyDescent="0.15">
      <c r="B98" s="338"/>
      <c r="C98" s="338"/>
      <c r="D98" s="338"/>
      <c r="E98" s="332"/>
      <c r="F98" s="332"/>
      <c r="G98" s="332"/>
      <c r="H98" s="332"/>
      <c r="I98" s="356"/>
      <c r="J98" s="356"/>
      <c r="K98" s="333"/>
      <c r="L98" s="333"/>
      <c r="M98" s="338"/>
      <c r="N98" s="333"/>
      <c r="O98" s="339"/>
      <c r="P98" s="333"/>
      <c r="Q98" s="333"/>
      <c r="R98" s="338"/>
      <c r="S98" s="338"/>
    </row>
    <row r="99" spans="2:19" x14ac:dyDescent="0.15">
      <c r="B99" s="397" t="s">
        <v>584</v>
      </c>
      <c r="C99" s="397"/>
      <c r="D99" s="397"/>
      <c r="E99" s="333"/>
      <c r="F99" s="333"/>
      <c r="G99" s="333"/>
      <c r="H99" s="333"/>
      <c r="I99" s="333"/>
      <c r="J99" s="339"/>
      <c r="K99" s="333"/>
      <c r="L99" s="333"/>
      <c r="M99" s="398"/>
      <c r="N99" s="333"/>
      <c r="O99" s="399"/>
      <c r="P99" s="399"/>
      <c r="Q99" s="333"/>
      <c r="R99" s="333"/>
      <c r="S99" s="333"/>
    </row>
    <row r="100" spans="2:19" ht="6.95" customHeight="1" x14ac:dyDescent="0.15">
      <c r="B100" s="397"/>
      <c r="C100" s="397"/>
      <c r="D100" s="397"/>
      <c r="E100" s="333"/>
      <c r="F100" s="333"/>
      <c r="G100" s="333"/>
      <c r="H100" s="333"/>
      <c r="I100" s="333"/>
      <c r="J100" s="339"/>
      <c r="K100" s="333"/>
      <c r="L100" s="333"/>
      <c r="M100" s="398"/>
      <c r="N100" s="333"/>
      <c r="O100" s="399"/>
      <c r="P100" s="399"/>
      <c r="Q100" s="333"/>
      <c r="R100" s="333"/>
      <c r="S100" s="333"/>
    </row>
    <row r="101" spans="2:19" ht="6.95" customHeight="1" x14ac:dyDescent="0.15">
      <c r="B101" s="333"/>
      <c r="C101" s="333"/>
      <c r="D101" s="333"/>
      <c r="E101" s="333"/>
      <c r="F101" s="333"/>
      <c r="G101" s="333"/>
      <c r="H101" s="333"/>
      <c r="I101" s="333"/>
      <c r="J101" s="393" t="s">
        <v>199</v>
      </c>
      <c r="K101" s="377"/>
      <c r="L101" s="378"/>
      <c r="M101" s="393" t="s">
        <v>362</v>
      </c>
      <c r="N101" s="271"/>
      <c r="O101" s="400"/>
      <c r="P101" s="400"/>
      <c r="Q101" s="333"/>
      <c r="R101" s="333"/>
      <c r="S101" s="333"/>
    </row>
    <row r="102" spans="2:19" ht="6.95" customHeight="1" x14ac:dyDescent="0.15">
      <c r="B102" s="401" t="s">
        <v>453</v>
      </c>
      <c r="C102" s="333"/>
      <c r="D102" s="333"/>
      <c r="E102" s="333"/>
      <c r="F102" s="333"/>
      <c r="G102" s="333"/>
      <c r="H102" s="341"/>
      <c r="I102" s="349"/>
      <c r="J102" s="393"/>
      <c r="K102" s="379"/>
      <c r="L102" s="379"/>
      <c r="M102" s="393"/>
      <c r="N102" s="271"/>
      <c r="O102" s="400"/>
      <c r="P102" s="400"/>
      <c r="Q102" s="333"/>
      <c r="R102" s="333"/>
      <c r="S102" s="333"/>
    </row>
    <row r="103" spans="2:19" ht="6.95" customHeight="1" x14ac:dyDescent="0.15">
      <c r="B103" s="401"/>
      <c r="C103" s="345"/>
      <c r="D103" s="398" t="s">
        <v>454</v>
      </c>
      <c r="E103" s="345"/>
      <c r="F103" s="345"/>
      <c r="G103" s="322"/>
      <c r="H103" s="341"/>
      <c r="I103" s="333"/>
      <c r="J103" s="393" t="s">
        <v>200</v>
      </c>
      <c r="K103" s="377"/>
      <c r="L103" s="377"/>
      <c r="M103" s="396" t="s">
        <v>596</v>
      </c>
      <c r="N103" s="271"/>
      <c r="O103" s="271"/>
      <c r="P103" s="271"/>
      <c r="Q103" s="333"/>
      <c r="R103" s="333"/>
      <c r="S103" s="333"/>
    </row>
    <row r="104" spans="2:19" ht="6.95" customHeight="1" x14ac:dyDescent="0.15">
      <c r="B104" s="401"/>
      <c r="C104" s="349"/>
      <c r="D104" s="398"/>
      <c r="E104" s="375"/>
      <c r="F104" s="333"/>
      <c r="G104" s="320"/>
      <c r="H104" s="375"/>
      <c r="I104" s="349"/>
      <c r="J104" s="393"/>
      <c r="K104" s="379"/>
      <c r="L104" s="379"/>
      <c r="M104" s="393"/>
      <c r="N104" s="271"/>
      <c r="O104" s="271"/>
      <c r="P104" s="271"/>
      <c r="Q104" s="333"/>
      <c r="R104" s="333"/>
      <c r="S104" s="333"/>
    </row>
    <row r="105" spans="2:19" ht="6.95" customHeight="1" x14ac:dyDescent="0.15">
      <c r="B105" s="401"/>
      <c r="E105" s="341"/>
      <c r="F105" s="333"/>
      <c r="G105" s="333"/>
      <c r="H105" s="341"/>
      <c r="I105" s="333"/>
      <c r="J105" s="393" t="s">
        <v>201</v>
      </c>
      <c r="K105" s="378"/>
      <c r="L105" s="378"/>
      <c r="M105" s="393" t="s">
        <v>455</v>
      </c>
      <c r="N105" s="271"/>
      <c r="O105" s="271"/>
      <c r="P105" s="271"/>
      <c r="Q105" s="333"/>
      <c r="R105" s="333"/>
      <c r="S105" s="333"/>
    </row>
    <row r="106" spans="2:19" ht="6.95" customHeight="1" x14ac:dyDescent="0.15">
      <c r="B106" s="401"/>
      <c r="E106" s="341"/>
      <c r="F106" s="333"/>
      <c r="G106" s="333"/>
      <c r="H106" s="341"/>
      <c r="I106" s="349"/>
      <c r="J106" s="393"/>
      <c r="K106" s="379"/>
      <c r="L106" s="379"/>
      <c r="M106" s="393"/>
      <c r="N106" s="271"/>
      <c r="O106" s="271"/>
      <c r="P106" s="271"/>
      <c r="Q106" s="333"/>
      <c r="R106" s="333"/>
      <c r="S106" s="333"/>
    </row>
    <row r="107" spans="2:19" ht="6.95" customHeight="1" x14ac:dyDescent="0.15">
      <c r="B107" s="401"/>
      <c r="E107" s="341"/>
      <c r="F107" s="333"/>
      <c r="G107" s="333"/>
      <c r="H107" s="341"/>
      <c r="I107" s="333"/>
      <c r="J107" s="393" t="s">
        <v>325</v>
      </c>
      <c r="K107" s="380"/>
      <c r="L107" s="378"/>
      <c r="M107" s="396" t="s">
        <v>594</v>
      </c>
      <c r="N107" s="271"/>
      <c r="O107" s="271"/>
      <c r="P107" s="271"/>
      <c r="Q107" s="333"/>
      <c r="R107" s="333"/>
      <c r="S107" s="333"/>
    </row>
    <row r="108" spans="2:19" ht="6.95" customHeight="1" x14ac:dyDescent="0.15">
      <c r="B108" s="333"/>
      <c r="E108" s="341"/>
      <c r="F108" s="333"/>
      <c r="G108" s="333"/>
      <c r="H108" s="333"/>
      <c r="I108" s="351"/>
      <c r="J108" s="393"/>
      <c r="K108" s="379"/>
      <c r="L108" s="379"/>
      <c r="M108" s="393"/>
      <c r="N108" s="271"/>
      <c r="O108" s="271"/>
      <c r="P108" s="271"/>
      <c r="Q108" s="333"/>
      <c r="R108" s="333"/>
      <c r="S108" s="333"/>
    </row>
    <row r="109" spans="2:19" ht="6.95" customHeight="1" x14ac:dyDescent="0.15">
      <c r="B109" s="333"/>
      <c r="E109" s="341"/>
      <c r="F109" s="333"/>
      <c r="G109" s="333"/>
      <c r="H109" s="271"/>
      <c r="I109" s="352"/>
      <c r="J109" s="393" t="s">
        <v>456</v>
      </c>
      <c r="K109" s="378"/>
      <c r="L109" s="378"/>
      <c r="M109" s="394" t="s">
        <v>595</v>
      </c>
      <c r="N109" s="271"/>
      <c r="O109" s="271"/>
      <c r="P109" s="271"/>
      <c r="Q109" s="333"/>
      <c r="R109" s="333"/>
      <c r="S109" s="333"/>
    </row>
    <row r="110" spans="2:19" ht="6.95" customHeight="1" x14ac:dyDescent="0.15">
      <c r="B110" s="333"/>
      <c r="E110" s="341"/>
      <c r="F110" s="333"/>
      <c r="G110" s="333"/>
      <c r="H110" s="271"/>
      <c r="I110" s="349"/>
      <c r="J110" s="393"/>
      <c r="K110" s="379"/>
      <c r="L110" s="379"/>
      <c r="M110" s="395"/>
      <c r="N110" s="271"/>
      <c r="O110" s="271"/>
      <c r="P110" s="271"/>
      <c r="Q110" s="333"/>
      <c r="R110" s="333"/>
      <c r="S110" s="333"/>
    </row>
    <row r="111" spans="2:19" ht="6.95" customHeight="1" x14ac:dyDescent="0.15">
      <c r="B111" s="333"/>
      <c r="E111" s="341"/>
      <c r="F111" s="333"/>
      <c r="G111" s="333"/>
      <c r="H111" s="271"/>
      <c r="I111" s="271"/>
      <c r="J111" s="339"/>
      <c r="K111" s="271"/>
      <c r="L111" s="271"/>
      <c r="M111" s="376"/>
      <c r="N111" s="271"/>
      <c r="O111" s="271"/>
      <c r="P111" s="271"/>
      <c r="Q111" s="333"/>
      <c r="R111" s="333"/>
      <c r="S111" s="333"/>
    </row>
    <row r="112" spans="2:19" ht="6.95" customHeight="1" x14ac:dyDescent="0.15">
      <c r="B112" s="333"/>
      <c r="E112" s="341"/>
      <c r="F112" s="352"/>
      <c r="G112" s="345"/>
      <c r="H112" s="345"/>
      <c r="I112" s="345"/>
      <c r="J112" s="393" t="s">
        <v>202</v>
      </c>
      <c r="K112" s="393"/>
      <c r="L112" s="393"/>
      <c r="M112" s="333"/>
      <c r="N112" s="333"/>
      <c r="O112" s="333"/>
      <c r="P112" s="333"/>
      <c r="Q112" s="333"/>
      <c r="R112" s="333"/>
      <c r="S112" s="333"/>
    </row>
    <row r="113" spans="2:19" ht="6.95" customHeight="1" x14ac:dyDescent="0.15">
      <c r="B113" s="333"/>
      <c r="E113" s="341"/>
      <c r="F113" s="333"/>
      <c r="G113" s="333"/>
      <c r="H113" s="333"/>
      <c r="I113" s="333"/>
      <c r="J113" s="393"/>
      <c r="K113" s="393"/>
      <c r="L113" s="393"/>
      <c r="M113" s="333"/>
      <c r="N113" s="333"/>
      <c r="O113" s="333"/>
      <c r="P113" s="333"/>
      <c r="Q113" s="333"/>
      <c r="R113" s="333"/>
      <c r="S113" s="333"/>
    </row>
    <row r="114" spans="2:19" ht="6.95" customHeight="1" x14ac:dyDescent="0.15">
      <c r="B114" s="333"/>
      <c r="E114" s="341"/>
      <c r="F114" s="352"/>
      <c r="G114" s="345"/>
      <c r="H114" s="345"/>
      <c r="I114" s="345"/>
      <c r="J114" s="393" t="s">
        <v>203</v>
      </c>
      <c r="K114" s="393"/>
      <c r="L114" s="393"/>
      <c r="M114" s="333"/>
      <c r="N114" s="333"/>
      <c r="O114" s="333"/>
      <c r="P114" s="333"/>
      <c r="Q114" s="333"/>
      <c r="R114" s="333"/>
      <c r="S114" s="333"/>
    </row>
    <row r="115" spans="2:19" ht="6.95" customHeight="1" x14ac:dyDescent="0.15">
      <c r="B115" s="333"/>
      <c r="E115" s="341"/>
      <c r="F115" s="351"/>
      <c r="G115" s="349"/>
      <c r="H115" s="349"/>
      <c r="I115" s="349"/>
      <c r="J115" s="393"/>
      <c r="K115" s="393"/>
      <c r="L115" s="393"/>
      <c r="M115" s="333"/>
      <c r="N115" s="333"/>
      <c r="O115" s="333"/>
      <c r="P115" s="333"/>
      <c r="Q115" s="333"/>
      <c r="R115" s="333"/>
      <c r="S115" s="333"/>
    </row>
    <row r="116" spans="2:19" ht="6.95" customHeight="1" x14ac:dyDescent="0.15">
      <c r="B116" s="333"/>
      <c r="E116" s="341"/>
      <c r="F116" s="352"/>
      <c r="G116" s="345"/>
      <c r="H116" s="345"/>
      <c r="I116" s="345"/>
      <c r="J116" s="393" t="s">
        <v>508</v>
      </c>
      <c r="K116" s="339"/>
      <c r="L116" s="339"/>
      <c r="M116" s="333"/>
      <c r="N116" s="333"/>
      <c r="O116" s="333"/>
      <c r="P116" s="333"/>
      <c r="Q116" s="333"/>
      <c r="R116" s="333"/>
      <c r="S116" s="333"/>
    </row>
    <row r="117" spans="2:19" ht="7.5" customHeight="1" x14ac:dyDescent="0.15">
      <c r="B117" s="333"/>
      <c r="E117" s="341"/>
      <c r="F117" s="333"/>
      <c r="G117" s="333"/>
      <c r="H117" s="333"/>
      <c r="I117" s="333"/>
      <c r="J117" s="393"/>
      <c r="K117" s="339"/>
      <c r="L117" s="339"/>
      <c r="M117" s="333"/>
      <c r="N117" s="333"/>
      <c r="O117" s="333"/>
      <c r="P117" s="333"/>
      <c r="Q117" s="333"/>
      <c r="R117" s="333"/>
      <c r="S117" s="333"/>
    </row>
    <row r="118" spans="2:19" ht="7.5" customHeight="1" x14ac:dyDescent="0.15">
      <c r="B118" s="333"/>
      <c r="E118" s="341"/>
      <c r="F118" s="352"/>
      <c r="G118" s="345"/>
      <c r="H118" s="345"/>
      <c r="I118" s="345"/>
      <c r="J118" s="396" t="s">
        <v>272</v>
      </c>
      <c r="K118" s="393"/>
      <c r="L118" s="393"/>
      <c r="M118" s="333"/>
      <c r="N118" s="333"/>
      <c r="O118" s="333"/>
      <c r="P118" s="333"/>
      <c r="Q118" s="333"/>
      <c r="R118" s="333"/>
      <c r="S118" s="333"/>
    </row>
    <row r="119" spans="2:19" ht="9.75" customHeight="1" x14ac:dyDescent="0.15">
      <c r="B119" s="333"/>
      <c r="E119" s="333"/>
      <c r="F119" s="351"/>
      <c r="G119" s="333"/>
      <c r="H119" s="333"/>
      <c r="I119" s="333"/>
      <c r="J119" s="393"/>
      <c r="K119" s="393"/>
      <c r="L119" s="393"/>
      <c r="M119" s="333"/>
      <c r="N119" s="333"/>
      <c r="O119" s="333"/>
      <c r="P119" s="333"/>
      <c r="Q119" s="333"/>
      <c r="R119" s="333"/>
      <c r="S119" s="333"/>
    </row>
    <row r="120" spans="2:19" ht="6.75" customHeight="1" x14ac:dyDescent="0.15">
      <c r="B120" s="333"/>
      <c r="E120" s="341"/>
      <c r="F120" s="352"/>
      <c r="G120" s="345"/>
      <c r="H120" s="345"/>
      <c r="I120" s="345"/>
      <c r="J120" s="396" t="s">
        <v>593</v>
      </c>
      <c r="K120" s="393"/>
      <c r="L120" s="393"/>
      <c r="M120" s="333"/>
      <c r="N120" s="333"/>
      <c r="O120" s="333"/>
      <c r="P120" s="333"/>
      <c r="Q120" s="333"/>
      <c r="R120" s="333"/>
      <c r="S120" s="333"/>
    </row>
    <row r="121" spans="2:19" x14ac:dyDescent="0.15">
      <c r="B121" s="333"/>
      <c r="E121" s="271"/>
      <c r="F121" s="349"/>
      <c r="G121" s="333"/>
      <c r="H121" s="333"/>
      <c r="I121" s="333"/>
      <c r="J121" s="393"/>
      <c r="K121" s="393"/>
      <c r="L121" s="393"/>
      <c r="M121" s="333"/>
      <c r="N121" s="333"/>
      <c r="O121" s="333"/>
      <c r="P121" s="333"/>
      <c r="Q121" s="333"/>
      <c r="R121" s="333"/>
      <c r="S121" s="333"/>
    </row>
  </sheetData>
  <mergeCells count="112">
    <mergeCell ref="M42:M43"/>
    <mergeCell ref="O42:R43"/>
    <mergeCell ref="J107:J108"/>
    <mergeCell ref="O11:Q12"/>
    <mergeCell ref="O13:R14"/>
    <mergeCell ref="K1:Q3"/>
    <mergeCell ref="J25:J26"/>
    <mergeCell ref="M25:M26"/>
    <mergeCell ref="M63:M64"/>
    <mergeCell ref="M66:M67"/>
    <mergeCell ref="M4:M5"/>
    <mergeCell ref="O4:Q5"/>
    <mergeCell ref="A6:G8"/>
    <mergeCell ref="M6:M7"/>
    <mergeCell ref="O6:S7"/>
    <mergeCell ref="J9:J10"/>
    <mergeCell ref="M9:M10"/>
    <mergeCell ref="O9:T10"/>
    <mergeCell ref="M30:M31"/>
    <mergeCell ref="O30:R31"/>
    <mergeCell ref="M11:M12"/>
    <mergeCell ref="O18:R19"/>
    <mergeCell ref="O25:O26"/>
    <mergeCell ref="O27:O28"/>
    <mergeCell ref="E63:G64"/>
    <mergeCell ref="O63:O64"/>
    <mergeCell ref="B66:B67"/>
    <mergeCell ref="O49:S50"/>
    <mergeCell ref="M51:M52"/>
    <mergeCell ref="B43:B45"/>
    <mergeCell ref="E43:F45"/>
    <mergeCell ref="M45:M46"/>
    <mergeCell ref="O45:R46"/>
    <mergeCell ref="O95:O96"/>
    <mergeCell ref="B84:D85"/>
    <mergeCell ref="M84:P85"/>
    <mergeCell ref="B86:D87"/>
    <mergeCell ref="M86:P87"/>
    <mergeCell ref="B88:I89"/>
    <mergeCell ref="M91:M92"/>
    <mergeCell ref="O91:O92"/>
    <mergeCell ref="B93:C94"/>
    <mergeCell ref="M93:M94"/>
    <mergeCell ref="O55:R55"/>
    <mergeCell ref="M56:M57"/>
    <mergeCell ref="O56:R57"/>
    <mergeCell ref="J58:J59"/>
    <mergeCell ref="M58:M59"/>
    <mergeCell ref="O58:R59"/>
    <mergeCell ref="O60:R61"/>
    <mergeCell ref="M69:M70"/>
    <mergeCell ref="M71:M72"/>
    <mergeCell ref="O71:R72"/>
    <mergeCell ref="M47:M48"/>
    <mergeCell ref="O47:R48"/>
    <mergeCell ref="J49:J50"/>
    <mergeCell ref="M49:M50"/>
    <mergeCell ref="O51:R52"/>
    <mergeCell ref="O53:O54"/>
    <mergeCell ref="M95:M96"/>
    <mergeCell ref="O15:R16"/>
    <mergeCell ref="M18:M19"/>
    <mergeCell ref="J20:J21"/>
    <mergeCell ref="M20:M21"/>
    <mergeCell ref="O20:O21"/>
    <mergeCell ref="O23:O24"/>
    <mergeCell ref="M60:M61"/>
    <mergeCell ref="M32:M33"/>
    <mergeCell ref="O34:R35"/>
    <mergeCell ref="J36:J37"/>
    <mergeCell ref="M34:M35"/>
    <mergeCell ref="O38:R38"/>
    <mergeCell ref="M36:M37"/>
    <mergeCell ref="O36:R37"/>
    <mergeCell ref="M39:M40"/>
    <mergeCell ref="O39:R40"/>
    <mergeCell ref="O32:Q33"/>
    <mergeCell ref="B72:C73"/>
    <mergeCell ref="E72:F73"/>
    <mergeCell ref="B96:D96"/>
    <mergeCell ref="O73:O74"/>
    <mergeCell ref="J75:J76"/>
    <mergeCell ref="M75:M76"/>
    <mergeCell ref="O75:R76"/>
    <mergeCell ref="B77:C78"/>
    <mergeCell ref="E77:F78"/>
    <mergeCell ref="O77:T78"/>
    <mergeCell ref="O79:R79"/>
    <mergeCell ref="B80:D81"/>
    <mergeCell ref="M80:M81"/>
    <mergeCell ref="B82:D83"/>
    <mergeCell ref="M82:O83"/>
    <mergeCell ref="B99:D100"/>
    <mergeCell ref="M99:M100"/>
    <mergeCell ref="O99:P100"/>
    <mergeCell ref="J101:J102"/>
    <mergeCell ref="O101:P102"/>
    <mergeCell ref="B102:B107"/>
    <mergeCell ref="D103:D104"/>
    <mergeCell ref="J103:J104"/>
    <mergeCell ref="J105:J106"/>
    <mergeCell ref="J109:J110"/>
    <mergeCell ref="M109:M110"/>
    <mergeCell ref="J112:L113"/>
    <mergeCell ref="J114:L115"/>
    <mergeCell ref="J116:J117"/>
    <mergeCell ref="J118:L119"/>
    <mergeCell ref="J120:L121"/>
    <mergeCell ref="M107:M108"/>
    <mergeCell ref="M101:M102"/>
    <mergeCell ref="M103:M104"/>
    <mergeCell ref="M105:M106"/>
  </mergeCells>
  <phoneticPr fontId="3"/>
  <pageMargins left="0.9055118110236221" right="0.31496062992125984" top="0.15748031496062992" bottom="0.15748031496062992" header="0.31496062992125984" footer="0.31496062992125984"/>
  <pageSetup paperSize="9" scale="64" orientation="landscape" r:id="rId1"/>
  <headerFooter>
    <oddFooter>&amp;C１２－③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CC"/>
    <pageSetUpPr fitToPage="1"/>
  </sheetPr>
  <dimension ref="A1:L41"/>
  <sheetViews>
    <sheetView showGridLines="0" view="pageBreakPreview" topLeftCell="A28" zoomScaleNormal="100" zoomScaleSheetLayoutView="100" workbookViewId="0"/>
  </sheetViews>
  <sheetFormatPr defaultRowHeight="13.5" x14ac:dyDescent="0.15"/>
  <cols>
    <col min="1" max="1" width="8.625" style="2" customWidth="1"/>
    <col min="2" max="2" width="9.75" style="2" bestFit="1" customWidth="1"/>
    <col min="3" max="3" width="8.75" style="2" customWidth="1"/>
    <col min="4" max="5" width="8.625" style="2" customWidth="1"/>
    <col min="6" max="6" width="10.75" style="2" bestFit="1" customWidth="1"/>
    <col min="7" max="8" width="9.5" style="2" bestFit="1" customWidth="1"/>
    <col min="9" max="9" width="8.625" style="2" customWidth="1"/>
    <col min="10" max="10" width="9.5" style="2" bestFit="1" customWidth="1"/>
    <col min="11" max="11" width="9.5" style="2" customWidth="1"/>
    <col min="12" max="12" width="8.625" style="2" customWidth="1"/>
    <col min="13" max="13" width="4.25" style="2" customWidth="1"/>
    <col min="14" max="16384" width="9" style="2"/>
  </cols>
  <sheetData>
    <row r="1" spans="1:12" s="29" customFormat="1" ht="17.25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</row>
    <row r="2" spans="1:12" s="29" customFormat="1" ht="6.7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</row>
    <row r="3" spans="1:12" ht="27" customHeight="1" x14ac:dyDescent="0.15">
      <c r="A3" s="78" t="s">
        <v>229</v>
      </c>
    </row>
    <row r="4" spans="1:12" ht="20.100000000000001" customHeight="1" thickBot="1" x14ac:dyDescent="0.2">
      <c r="G4" s="411" t="s">
        <v>252</v>
      </c>
      <c r="H4" s="411"/>
    </row>
    <row r="5" spans="1:12" ht="20.25" customHeight="1" thickTop="1" x14ac:dyDescent="0.15">
      <c r="A5" s="412" t="s">
        <v>376</v>
      </c>
      <c r="B5" s="414" t="s">
        <v>17</v>
      </c>
      <c r="C5" s="415"/>
      <c r="D5" s="415" t="s">
        <v>18</v>
      </c>
      <c r="E5" s="415"/>
      <c r="F5" s="415"/>
      <c r="G5" s="416" t="s">
        <v>19</v>
      </c>
      <c r="H5" s="418" t="s">
        <v>20</v>
      </c>
      <c r="I5" s="12"/>
    </row>
    <row r="6" spans="1:12" ht="26.25" customHeight="1" x14ac:dyDescent="0.15">
      <c r="A6" s="413"/>
      <c r="B6" s="16" t="s">
        <v>21</v>
      </c>
      <c r="C6" s="13" t="s">
        <v>22</v>
      </c>
      <c r="D6" s="13" t="s">
        <v>16</v>
      </c>
      <c r="E6" s="13" t="s">
        <v>23</v>
      </c>
      <c r="F6" s="13" t="s">
        <v>24</v>
      </c>
      <c r="G6" s="417"/>
      <c r="H6" s="419"/>
    </row>
    <row r="7" spans="1:12" ht="24.95" customHeight="1" x14ac:dyDescent="0.15">
      <c r="A7" s="112" t="s">
        <v>445</v>
      </c>
      <c r="B7" s="114">
        <v>4</v>
      </c>
      <c r="C7" s="134">
        <v>2</v>
      </c>
      <c r="D7" s="134">
        <v>131</v>
      </c>
      <c r="E7" s="134">
        <v>104</v>
      </c>
      <c r="F7" s="134">
        <v>27</v>
      </c>
      <c r="G7" s="134">
        <v>6</v>
      </c>
      <c r="H7" s="134">
        <v>1</v>
      </c>
    </row>
    <row r="8" spans="1:12" ht="24.95" customHeight="1" x14ac:dyDescent="0.15">
      <c r="A8" s="112">
        <v>20</v>
      </c>
      <c r="B8" s="114">
        <v>4</v>
      </c>
      <c r="C8" s="134">
        <v>1</v>
      </c>
      <c r="D8" s="134">
        <v>122</v>
      </c>
      <c r="E8" s="134">
        <v>88</v>
      </c>
      <c r="F8" s="134">
        <v>34</v>
      </c>
      <c r="G8" s="134">
        <v>8</v>
      </c>
      <c r="H8" s="134">
        <v>1</v>
      </c>
    </row>
    <row r="9" spans="1:12" ht="24.95" customHeight="1" x14ac:dyDescent="0.15">
      <c r="A9" s="112">
        <v>21</v>
      </c>
      <c r="B9" s="114">
        <v>4</v>
      </c>
      <c r="C9" s="134">
        <v>4</v>
      </c>
      <c r="D9" s="134">
        <v>122</v>
      </c>
      <c r="E9" s="134">
        <v>88</v>
      </c>
      <c r="F9" s="134">
        <v>34</v>
      </c>
      <c r="G9" s="134">
        <v>5</v>
      </c>
      <c r="H9" s="134">
        <v>7</v>
      </c>
    </row>
    <row r="10" spans="1:12" ht="24.95" customHeight="1" x14ac:dyDescent="0.15">
      <c r="A10" s="112">
        <v>22</v>
      </c>
      <c r="B10" s="114">
        <v>4</v>
      </c>
      <c r="C10" s="134">
        <v>1</v>
      </c>
      <c r="D10" s="134">
        <v>117</v>
      </c>
      <c r="E10" s="134">
        <v>85</v>
      </c>
      <c r="F10" s="134">
        <v>32</v>
      </c>
      <c r="G10" s="134">
        <v>4</v>
      </c>
      <c r="H10" s="134">
        <v>4</v>
      </c>
    </row>
    <row r="11" spans="1:12" ht="24" customHeight="1" x14ac:dyDescent="0.15">
      <c r="A11" s="112">
        <v>23</v>
      </c>
      <c r="B11" s="114">
        <v>4</v>
      </c>
      <c r="C11" s="134">
        <v>1</v>
      </c>
      <c r="D11" s="134">
        <v>112</v>
      </c>
      <c r="E11" s="134">
        <v>84</v>
      </c>
      <c r="F11" s="134">
        <v>28</v>
      </c>
      <c r="G11" s="134">
        <v>10</v>
      </c>
      <c r="H11" s="134">
        <v>7</v>
      </c>
    </row>
    <row r="12" spans="1:12" ht="24" customHeight="1" x14ac:dyDescent="0.15">
      <c r="A12" s="112">
        <v>24</v>
      </c>
      <c r="B12" s="114">
        <v>4</v>
      </c>
      <c r="C12" s="134">
        <v>2</v>
      </c>
      <c r="D12" s="134">
        <v>98</v>
      </c>
      <c r="E12" s="134">
        <v>83</v>
      </c>
      <c r="F12" s="134">
        <v>15</v>
      </c>
      <c r="G12" s="134">
        <v>6</v>
      </c>
      <c r="H12" s="134">
        <v>3</v>
      </c>
    </row>
    <row r="13" spans="1:12" ht="24" customHeight="1" x14ac:dyDescent="0.15">
      <c r="A13" s="112">
        <v>25</v>
      </c>
      <c r="B13" s="114">
        <v>4</v>
      </c>
      <c r="C13" s="134">
        <v>2</v>
      </c>
      <c r="D13" s="134">
        <v>111</v>
      </c>
      <c r="E13" s="134">
        <v>95</v>
      </c>
      <c r="F13" s="134">
        <v>16</v>
      </c>
      <c r="G13" s="134">
        <v>4</v>
      </c>
      <c r="H13" s="134">
        <v>3</v>
      </c>
    </row>
    <row r="14" spans="1:12" ht="24" customHeight="1" x14ac:dyDescent="0.15">
      <c r="A14" s="112">
        <v>26</v>
      </c>
      <c r="B14" s="114">
        <v>4</v>
      </c>
      <c r="C14" s="134">
        <v>1</v>
      </c>
      <c r="D14" s="134">
        <v>102</v>
      </c>
      <c r="E14" s="134">
        <v>84</v>
      </c>
      <c r="F14" s="134">
        <v>18</v>
      </c>
      <c r="G14" s="134">
        <v>10</v>
      </c>
      <c r="H14" s="134">
        <v>11</v>
      </c>
    </row>
    <row r="15" spans="1:12" ht="24" customHeight="1" x14ac:dyDescent="0.15">
      <c r="A15" s="112">
        <v>27</v>
      </c>
      <c r="B15" s="114">
        <v>4</v>
      </c>
      <c r="C15" s="134">
        <v>2</v>
      </c>
      <c r="D15" s="134">
        <v>108</v>
      </c>
      <c r="E15" s="134">
        <v>83</v>
      </c>
      <c r="F15" s="134">
        <v>25</v>
      </c>
      <c r="G15" s="134">
        <v>4</v>
      </c>
      <c r="H15" s="134">
        <v>4</v>
      </c>
    </row>
    <row r="16" spans="1:12" ht="24" customHeight="1" x14ac:dyDescent="0.15">
      <c r="A16" s="112">
        <v>28</v>
      </c>
      <c r="B16" s="114">
        <v>4</v>
      </c>
      <c r="C16" s="134">
        <v>2</v>
      </c>
      <c r="D16" s="134">
        <v>128</v>
      </c>
      <c r="E16" s="134">
        <v>114</v>
      </c>
      <c r="F16" s="134">
        <v>14</v>
      </c>
      <c r="G16" s="134">
        <v>6</v>
      </c>
      <c r="H16" s="134">
        <v>3</v>
      </c>
    </row>
    <row r="17" spans="1:8" ht="24" customHeight="1" x14ac:dyDescent="0.15">
      <c r="A17" s="112">
        <v>29</v>
      </c>
      <c r="B17" s="114">
        <v>4</v>
      </c>
      <c r="C17" s="134">
        <v>1</v>
      </c>
      <c r="D17" s="134">
        <v>102</v>
      </c>
      <c r="E17" s="134">
        <v>97</v>
      </c>
      <c r="F17" s="134">
        <v>5</v>
      </c>
      <c r="G17" s="134">
        <v>7</v>
      </c>
      <c r="H17" s="134">
        <v>4</v>
      </c>
    </row>
    <row r="18" spans="1:8" ht="24" customHeight="1" x14ac:dyDescent="0.15">
      <c r="A18" s="112">
        <v>30</v>
      </c>
      <c r="B18" s="114">
        <v>4</v>
      </c>
      <c r="C18" s="134" t="s">
        <v>458</v>
      </c>
      <c r="D18" s="134">
        <v>104</v>
      </c>
      <c r="E18" s="134">
        <v>96</v>
      </c>
      <c r="F18" s="134">
        <v>8</v>
      </c>
      <c r="G18" s="134" t="s">
        <v>457</v>
      </c>
      <c r="H18" s="134">
        <v>2</v>
      </c>
    </row>
    <row r="19" spans="1:8" s="220" customFormat="1" ht="24" customHeight="1" x14ac:dyDescent="0.15">
      <c r="A19" s="112" t="s">
        <v>420</v>
      </c>
      <c r="B19" s="114">
        <v>4</v>
      </c>
      <c r="C19" s="134">
        <v>2</v>
      </c>
      <c r="D19" s="134">
        <v>98</v>
      </c>
      <c r="E19" s="134">
        <v>87</v>
      </c>
      <c r="F19" s="134">
        <v>11</v>
      </c>
      <c r="G19" s="134" t="s">
        <v>457</v>
      </c>
      <c r="H19" s="134" t="s">
        <v>457</v>
      </c>
    </row>
    <row r="20" spans="1:8" s="220" customFormat="1" ht="24" customHeight="1" x14ac:dyDescent="0.15">
      <c r="A20" s="112">
        <v>2</v>
      </c>
      <c r="B20" s="114">
        <v>4</v>
      </c>
      <c r="C20" s="134">
        <v>1</v>
      </c>
      <c r="D20" s="134">
        <v>125</v>
      </c>
      <c r="E20" s="134">
        <v>120</v>
      </c>
      <c r="F20" s="134">
        <v>5</v>
      </c>
      <c r="G20" s="134" t="s">
        <v>457</v>
      </c>
      <c r="H20" s="134" t="s">
        <v>457</v>
      </c>
    </row>
    <row r="21" spans="1:8" s="220" customFormat="1" ht="24" customHeight="1" x14ac:dyDescent="0.15">
      <c r="A21" s="112">
        <v>3</v>
      </c>
      <c r="B21" s="114">
        <v>4</v>
      </c>
      <c r="C21" s="134">
        <v>1</v>
      </c>
      <c r="D21" s="134">
        <v>89</v>
      </c>
      <c r="E21" s="134">
        <v>83</v>
      </c>
      <c r="F21" s="134">
        <v>6</v>
      </c>
      <c r="G21" s="134">
        <v>3</v>
      </c>
      <c r="H21" s="134" t="s">
        <v>457</v>
      </c>
    </row>
    <row r="22" spans="1:8" s="269" customFormat="1" ht="24" customHeight="1" x14ac:dyDescent="0.15">
      <c r="A22" s="112">
        <v>4</v>
      </c>
      <c r="B22" s="276">
        <v>4</v>
      </c>
      <c r="C22" s="277">
        <v>2</v>
      </c>
      <c r="D22" s="277">
        <v>84</v>
      </c>
      <c r="E22" s="277">
        <v>79</v>
      </c>
      <c r="F22" s="277">
        <v>5</v>
      </c>
      <c r="G22" s="277">
        <v>2</v>
      </c>
      <c r="H22" s="277">
        <v>4</v>
      </c>
    </row>
    <row r="23" spans="1:8" s="279" customFormat="1" ht="24" customHeight="1" x14ac:dyDescent="0.15">
      <c r="A23" s="112">
        <v>5</v>
      </c>
      <c r="B23" s="280">
        <v>4</v>
      </c>
      <c r="C23" s="277">
        <v>2</v>
      </c>
      <c r="D23" s="277">
        <v>129</v>
      </c>
      <c r="E23" s="277">
        <v>123</v>
      </c>
      <c r="F23" s="277">
        <v>6</v>
      </c>
      <c r="G23" s="277">
        <v>8</v>
      </c>
      <c r="H23" s="277">
        <v>1</v>
      </c>
    </row>
    <row r="24" spans="1:8" ht="24" customHeight="1" x14ac:dyDescent="0.15">
      <c r="A24" s="112">
        <v>6</v>
      </c>
      <c r="B24" s="292">
        <v>4</v>
      </c>
      <c r="C24" s="278">
        <v>1</v>
      </c>
      <c r="D24" s="278">
        <v>95</v>
      </c>
      <c r="E24" s="278">
        <v>90</v>
      </c>
      <c r="F24" s="278">
        <v>5</v>
      </c>
      <c r="G24" s="278">
        <v>3</v>
      </c>
      <c r="H24" s="293" t="s">
        <v>575</v>
      </c>
    </row>
    <row r="25" spans="1:8" x14ac:dyDescent="0.15">
      <c r="A25" s="420"/>
      <c r="B25" s="420"/>
      <c r="C25" s="421"/>
      <c r="E25" s="14"/>
      <c r="F25" s="409" t="s">
        <v>329</v>
      </c>
      <c r="G25" s="409"/>
      <c r="H25" s="410"/>
    </row>
    <row r="26" spans="1:8" x14ac:dyDescent="0.15">
      <c r="A26" s="77"/>
      <c r="B26" s="77"/>
      <c r="C26" s="77"/>
      <c r="E26" s="14"/>
      <c r="F26" s="95"/>
      <c r="G26" s="95"/>
      <c r="H26" s="95"/>
    </row>
    <row r="27" spans="1:8" ht="15.75" customHeight="1" x14ac:dyDescent="0.15">
      <c r="A27" s="77"/>
      <c r="B27" s="77"/>
      <c r="C27" s="77"/>
      <c r="E27" s="14"/>
      <c r="F27" s="95"/>
      <c r="G27" s="95"/>
      <c r="H27" s="95"/>
    </row>
    <row r="28" spans="1:8" ht="23.25" customHeight="1" x14ac:dyDescent="0.15">
      <c r="A28" s="78" t="s">
        <v>374</v>
      </c>
    </row>
    <row r="29" spans="1:8" ht="17.25" customHeight="1" thickBot="1" x14ac:dyDescent="0.2">
      <c r="A29" s="297" t="s">
        <v>576</v>
      </c>
      <c r="B29" s="294"/>
      <c r="C29" s="294"/>
      <c r="D29" s="294"/>
      <c r="E29" s="294"/>
      <c r="F29" s="294"/>
      <c r="G29" s="294"/>
      <c r="H29" s="298" t="s">
        <v>370</v>
      </c>
    </row>
    <row r="30" spans="1:8" ht="30" customHeight="1" thickTop="1" x14ac:dyDescent="0.15">
      <c r="A30" s="299" t="s">
        <v>0</v>
      </c>
      <c r="B30" s="300" t="s">
        <v>1</v>
      </c>
      <c r="C30" s="301" t="s">
        <v>307</v>
      </c>
      <c r="D30" s="302" t="s">
        <v>2</v>
      </c>
      <c r="E30" s="316" t="s">
        <v>0</v>
      </c>
      <c r="F30" s="316" t="s">
        <v>1</v>
      </c>
      <c r="G30" s="302" t="s">
        <v>307</v>
      </c>
      <c r="H30" s="303" t="s">
        <v>2</v>
      </c>
    </row>
    <row r="31" spans="1:8" ht="30" customHeight="1" x14ac:dyDescent="0.15">
      <c r="A31" s="304">
        <v>1</v>
      </c>
      <c r="B31" s="312" t="s">
        <v>407</v>
      </c>
      <c r="C31" s="307" t="s">
        <v>512</v>
      </c>
      <c r="D31" s="317"/>
      <c r="E31" s="305">
        <v>11</v>
      </c>
      <c r="F31" s="312" t="s">
        <v>513</v>
      </c>
      <c r="G31" s="307" t="s">
        <v>512</v>
      </c>
      <c r="H31" s="295"/>
    </row>
    <row r="32" spans="1:8" ht="30" customHeight="1" x14ac:dyDescent="0.15">
      <c r="A32" s="306">
        <v>2</v>
      </c>
      <c r="B32" s="313" t="s">
        <v>514</v>
      </c>
      <c r="C32" s="307" t="s">
        <v>515</v>
      </c>
      <c r="D32" s="317" t="s">
        <v>392</v>
      </c>
      <c r="E32" s="317">
        <v>12</v>
      </c>
      <c r="F32" s="313" t="s">
        <v>409</v>
      </c>
      <c r="G32" s="307" t="s">
        <v>515</v>
      </c>
      <c r="H32" s="296"/>
    </row>
    <row r="33" spans="1:9" ht="30" customHeight="1" x14ac:dyDescent="0.15">
      <c r="A33" s="306">
        <v>3</v>
      </c>
      <c r="B33" s="313" t="s">
        <v>516</v>
      </c>
      <c r="C33" s="307" t="s">
        <v>368</v>
      </c>
      <c r="D33" s="317"/>
      <c r="E33" s="317">
        <v>13</v>
      </c>
      <c r="F33" s="313" t="s">
        <v>517</v>
      </c>
      <c r="G33" s="307" t="s">
        <v>515</v>
      </c>
      <c r="H33" s="296" t="s">
        <v>386</v>
      </c>
    </row>
    <row r="34" spans="1:9" ht="30" customHeight="1" x14ac:dyDescent="0.15">
      <c r="A34" s="306">
        <v>4</v>
      </c>
      <c r="B34" s="313" t="s">
        <v>577</v>
      </c>
      <c r="C34" s="307" t="s">
        <v>515</v>
      </c>
      <c r="D34" s="317"/>
      <c r="E34" s="317">
        <v>14</v>
      </c>
      <c r="F34" s="313" t="s">
        <v>518</v>
      </c>
      <c r="G34" s="307" t="s">
        <v>512</v>
      </c>
      <c r="H34" s="296"/>
    </row>
    <row r="35" spans="1:9" ht="30" customHeight="1" x14ac:dyDescent="0.15">
      <c r="A35" s="306">
        <v>5</v>
      </c>
      <c r="B35" s="313" t="s">
        <v>369</v>
      </c>
      <c r="C35" s="307" t="s">
        <v>368</v>
      </c>
      <c r="D35" s="317"/>
      <c r="E35" s="317">
        <v>15</v>
      </c>
      <c r="F35" s="313" t="s">
        <v>519</v>
      </c>
      <c r="G35" s="307" t="s">
        <v>512</v>
      </c>
      <c r="H35" s="296" t="s">
        <v>386</v>
      </c>
    </row>
    <row r="36" spans="1:9" ht="30" customHeight="1" x14ac:dyDescent="0.15">
      <c r="A36" s="306">
        <v>6</v>
      </c>
      <c r="B36" s="313" t="s">
        <v>520</v>
      </c>
      <c r="C36" s="307" t="s">
        <v>512</v>
      </c>
      <c r="D36" s="317"/>
      <c r="E36" s="317">
        <v>16</v>
      </c>
      <c r="F36" s="313" t="s">
        <v>521</v>
      </c>
      <c r="G36" s="307" t="s">
        <v>368</v>
      </c>
      <c r="H36" s="296" t="s">
        <v>392</v>
      </c>
      <c r="I36" s="12"/>
    </row>
    <row r="37" spans="1:9" ht="30" customHeight="1" x14ac:dyDescent="0.15">
      <c r="A37" s="306">
        <v>7</v>
      </c>
      <c r="B37" s="313" t="s">
        <v>578</v>
      </c>
      <c r="C37" s="307" t="s">
        <v>515</v>
      </c>
      <c r="D37" s="317"/>
      <c r="E37" s="317">
        <v>17</v>
      </c>
      <c r="F37" s="313" t="s">
        <v>522</v>
      </c>
      <c r="G37" s="307" t="s">
        <v>368</v>
      </c>
      <c r="H37" s="296"/>
      <c r="I37" s="115"/>
    </row>
    <row r="38" spans="1:9" ht="30" customHeight="1" x14ac:dyDescent="0.15">
      <c r="A38" s="306">
        <v>8</v>
      </c>
      <c r="B38" s="313" t="s">
        <v>408</v>
      </c>
      <c r="C38" s="307" t="s">
        <v>368</v>
      </c>
      <c r="D38" s="317"/>
      <c r="E38" s="318">
        <v>18</v>
      </c>
      <c r="F38" s="314" t="s">
        <v>523</v>
      </c>
      <c r="G38" s="309" t="s">
        <v>515</v>
      </c>
      <c r="H38" s="308"/>
    </row>
    <row r="39" spans="1:9" ht="30" customHeight="1" x14ac:dyDescent="0.15">
      <c r="A39" s="306">
        <v>9</v>
      </c>
      <c r="B39" s="313" t="s">
        <v>524</v>
      </c>
      <c r="C39" s="307" t="s">
        <v>512</v>
      </c>
      <c r="D39" s="317" t="s">
        <v>392</v>
      </c>
      <c r="E39" s="315"/>
      <c r="F39" s="310"/>
      <c r="G39" s="310"/>
      <c r="H39" s="311" t="s">
        <v>328</v>
      </c>
    </row>
    <row r="40" spans="1:9" ht="30" customHeight="1" x14ac:dyDescent="0.15">
      <c r="A40" s="319">
        <v>10</v>
      </c>
      <c r="B40" s="314" t="s">
        <v>525</v>
      </c>
      <c r="C40" s="309" t="s">
        <v>368</v>
      </c>
      <c r="D40" s="318" t="s">
        <v>386</v>
      </c>
      <c r="E40" s="294"/>
      <c r="F40" s="294"/>
      <c r="G40" s="294"/>
      <c r="H40" s="294"/>
    </row>
    <row r="41" spans="1:9" x14ac:dyDescent="0.15">
      <c r="A41" s="159"/>
      <c r="B41" s="159"/>
      <c r="C41" s="159"/>
      <c r="D41" s="159"/>
    </row>
  </sheetData>
  <mergeCells count="8">
    <mergeCell ref="F25:H25"/>
    <mergeCell ref="G4:H4"/>
    <mergeCell ref="A5:A6"/>
    <mergeCell ref="B5:C5"/>
    <mergeCell ref="D5:F5"/>
    <mergeCell ref="G5:G6"/>
    <mergeCell ref="H5:H6"/>
    <mergeCell ref="A25:C25"/>
  </mergeCells>
  <phoneticPr fontId="3"/>
  <pageMargins left="0.62992125984251968" right="0.19685039370078741" top="0.39370078740157483" bottom="0.39370078740157483" header="0.35433070866141736" footer="0.51181102362204722"/>
  <pageSetup paperSize="9" scale="88" orientation="portrait" r:id="rId1"/>
  <headerFooter alignWithMargins="0">
    <oddFooter>&amp;C１２－④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99CC"/>
    <pageSetUpPr fitToPage="1"/>
  </sheetPr>
  <dimension ref="A1:L65"/>
  <sheetViews>
    <sheetView showGridLines="0" view="pageBreakPreview" zoomScaleNormal="100" zoomScaleSheetLayoutView="100" workbookViewId="0">
      <pane ySplit="6" topLeftCell="A7" activePane="bottomLeft" state="frozen"/>
      <selection activeCell="A21" sqref="A21"/>
      <selection pane="bottomLeft" activeCell="A3" sqref="A3"/>
    </sheetView>
  </sheetViews>
  <sheetFormatPr defaultRowHeight="13.5" x14ac:dyDescent="0.15"/>
  <cols>
    <col min="1" max="1" width="25.625" style="2" customWidth="1"/>
    <col min="2" max="2" width="12.625" style="26" customWidth="1"/>
    <col min="3" max="5" width="12.625" style="15" customWidth="1"/>
    <col min="6" max="6" width="12.625" style="2" customWidth="1"/>
    <col min="7" max="7" width="6.75" style="2" customWidth="1"/>
    <col min="8" max="8" width="8.5" style="2" customWidth="1"/>
    <col min="9" max="9" width="4.875" style="2" customWidth="1"/>
    <col min="10" max="10" width="5.375" style="2" customWidth="1"/>
    <col min="11" max="11" width="5.5" style="2" customWidth="1"/>
    <col min="12" max="12" width="4.125" style="2" customWidth="1"/>
    <col min="13" max="13" width="6.125" style="2" customWidth="1"/>
    <col min="14" max="16384" width="9" style="2"/>
  </cols>
  <sheetData>
    <row r="1" spans="1:12" s="29" customFormat="1" ht="17.25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</row>
    <row r="2" spans="1:12" s="29" customFormat="1" ht="6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</row>
    <row r="3" spans="1:12" ht="18.75" customHeight="1" x14ac:dyDescent="0.15">
      <c r="A3" s="78" t="s">
        <v>256</v>
      </c>
      <c r="C3" s="21"/>
    </row>
    <row r="4" spans="1:12" ht="12" customHeight="1" x14ac:dyDescent="0.15">
      <c r="A4" s="3"/>
    </row>
    <row r="5" spans="1:12" ht="14.25" thickBot="1" x14ac:dyDescent="0.2">
      <c r="B5" s="15"/>
      <c r="E5" s="14"/>
      <c r="F5" s="96" t="s">
        <v>305</v>
      </c>
    </row>
    <row r="6" spans="1:12" ht="16.5" customHeight="1" thickTop="1" x14ac:dyDescent="0.15">
      <c r="A6" s="46" t="s">
        <v>126</v>
      </c>
      <c r="B6" s="47" t="s">
        <v>127</v>
      </c>
      <c r="C6" s="48" t="s">
        <v>128</v>
      </c>
      <c r="D6" s="49" t="s">
        <v>129</v>
      </c>
      <c r="E6" s="50" t="s">
        <v>130</v>
      </c>
      <c r="F6" s="51" t="s">
        <v>131</v>
      </c>
    </row>
    <row r="7" spans="1:12" ht="15" customHeight="1" x14ac:dyDescent="0.15">
      <c r="A7" s="129" t="s">
        <v>310</v>
      </c>
      <c r="B7" s="130" t="s">
        <v>459</v>
      </c>
      <c r="C7" s="131">
        <v>46273</v>
      </c>
      <c r="D7" s="132">
        <v>56.42</v>
      </c>
      <c r="E7" s="133">
        <v>62.24</v>
      </c>
      <c r="F7" s="134"/>
    </row>
    <row r="8" spans="1:12" ht="15" customHeight="1" x14ac:dyDescent="0.15">
      <c r="A8" s="129" t="s">
        <v>319</v>
      </c>
      <c r="B8" s="130" t="s">
        <v>528</v>
      </c>
      <c r="C8" s="131">
        <v>46255</v>
      </c>
      <c r="D8" s="132">
        <v>56.44</v>
      </c>
      <c r="E8" s="133">
        <v>62.24</v>
      </c>
      <c r="F8" s="134"/>
    </row>
    <row r="9" spans="1:12" ht="15" customHeight="1" x14ac:dyDescent="0.15">
      <c r="A9" s="129" t="s">
        <v>132</v>
      </c>
      <c r="B9" s="130" t="s">
        <v>529</v>
      </c>
      <c r="C9" s="131">
        <v>46388</v>
      </c>
      <c r="D9" s="132">
        <v>60.53</v>
      </c>
      <c r="E9" s="133"/>
      <c r="F9" s="134"/>
    </row>
    <row r="10" spans="1:12" ht="15" customHeight="1" x14ac:dyDescent="0.15">
      <c r="A10" s="129" t="s">
        <v>134</v>
      </c>
      <c r="B10" s="130" t="s">
        <v>530</v>
      </c>
      <c r="C10" s="131">
        <v>46114</v>
      </c>
      <c r="D10" s="132">
        <v>60.35</v>
      </c>
      <c r="E10" s="133">
        <v>63.65</v>
      </c>
      <c r="F10" s="134"/>
    </row>
    <row r="11" spans="1:12" ht="15" customHeight="1" x14ac:dyDescent="0.15">
      <c r="A11" s="129" t="s">
        <v>135</v>
      </c>
      <c r="B11" s="130" t="s">
        <v>531</v>
      </c>
      <c r="C11" s="131">
        <v>46119</v>
      </c>
      <c r="D11" s="132">
        <v>72.83</v>
      </c>
      <c r="E11" s="133"/>
      <c r="F11" s="134"/>
    </row>
    <row r="12" spans="1:12" ht="15" customHeight="1" x14ac:dyDescent="0.15">
      <c r="A12" s="129" t="s">
        <v>311</v>
      </c>
      <c r="B12" s="130" t="s">
        <v>532</v>
      </c>
      <c r="C12" s="131">
        <v>46816</v>
      </c>
      <c r="D12" s="132">
        <v>60.8</v>
      </c>
      <c r="E12" s="133">
        <v>64.349999999999994</v>
      </c>
      <c r="F12" s="134"/>
    </row>
    <row r="13" spans="1:12" ht="15" customHeight="1" x14ac:dyDescent="0.15">
      <c r="A13" s="129" t="s">
        <v>320</v>
      </c>
      <c r="B13" s="130" t="s">
        <v>532</v>
      </c>
      <c r="C13" s="131">
        <v>46790</v>
      </c>
      <c r="D13" s="132">
        <v>60.83</v>
      </c>
      <c r="E13" s="133">
        <v>64.41</v>
      </c>
      <c r="F13" s="134"/>
    </row>
    <row r="14" spans="1:12" ht="15" customHeight="1" x14ac:dyDescent="0.15">
      <c r="A14" s="135" t="s">
        <v>133</v>
      </c>
      <c r="B14" s="136" t="s">
        <v>533</v>
      </c>
      <c r="C14" s="131">
        <v>46226</v>
      </c>
      <c r="D14" s="132">
        <v>29.73</v>
      </c>
      <c r="E14" s="133">
        <v>38.67</v>
      </c>
      <c r="F14" s="134"/>
    </row>
    <row r="15" spans="1:12" ht="15" customHeight="1" x14ac:dyDescent="0.15">
      <c r="A15" s="135" t="s">
        <v>310</v>
      </c>
      <c r="B15" s="136" t="s">
        <v>534</v>
      </c>
      <c r="C15" s="131">
        <v>46887</v>
      </c>
      <c r="D15" s="132">
        <v>55.89</v>
      </c>
      <c r="E15" s="133">
        <v>59.64</v>
      </c>
      <c r="F15" s="134"/>
    </row>
    <row r="16" spans="1:12" ht="15" customHeight="1" x14ac:dyDescent="0.15">
      <c r="A16" s="135" t="s">
        <v>319</v>
      </c>
      <c r="B16" s="136" t="s">
        <v>534</v>
      </c>
      <c r="C16" s="131">
        <v>46856</v>
      </c>
      <c r="D16" s="132">
        <v>55.92</v>
      </c>
      <c r="E16" s="133">
        <v>59.61</v>
      </c>
      <c r="F16" s="135"/>
    </row>
    <row r="17" spans="1:6" ht="15" customHeight="1" x14ac:dyDescent="0.15">
      <c r="A17" s="129" t="s">
        <v>311</v>
      </c>
      <c r="B17" s="136" t="s">
        <v>535</v>
      </c>
      <c r="C17" s="131">
        <v>46819</v>
      </c>
      <c r="D17" s="132">
        <v>66.42</v>
      </c>
      <c r="E17" s="133">
        <v>69.28</v>
      </c>
      <c r="F17" s="135"/>
    </row>
    <row r="18" spans="1:6" ht="15" customHeight="1" x14ac:dyDescent="0.15">
      <c r="A18" s="129" t="s">
        <v>320</v>
      </c>
      <c r="B18" s="136" t="s">
        <v>535</v>
      </c>
      <c r="C18" s="131">
        <v>46794</v>
      </c>
      <c r="D18" s="132">
        <v>66.459999999999994</v>
      </c>
      <c r="E18" s="133">
        <v>69.34</v>
      </c>
      <c r="F18" s="135"/>
    </row>
    <row r="19" spans="1:6" ht="15" customHeight="1" x14ac:dyDescent="0.15">
      <c r="A19" s="135" t="s">
        <v>150</v>
      </c>
      <c r="B19" s="136" t="s">
        <v>536</v>
      </c>
      <c r="C19" s="131"/>
      <c r="D19" s="132"/>
      <c r="E19" s="133"/>
      <c r="F19" s="134" t="s">
        <v>136</v>
      </c>
    </row>
    <row r="20" spans="1:6" ht="15" customHeight="1" x14ac:dyDescent="0.15">
      <c r="A20" s="135" t="s">
        <v>151</v>
      </c>
      <c r="B20" s="136" t="s">
        <v>537</v>
      </c>
      <c r="C20" s="131"/>
      <c r="D20" s="132"/>
      <c r="E20" s="133"/>
      <c r="F20" s="134" t="s">
        <v>136</v>
      </c>
    </row>
    <row r="21" spans="1:6" ht="15" customHeight="1" x14ac:dyDescent="0.15">
      <c r="A21" s="135" t="s">
        <v>152</v>
      </c>
      <c r="B21" s="136" t="s">
        <v>538</v>
      </c>
      <c r="C21" s="137">
        <v>46002</v>
      </c>
      <c r="D21" s="132">
        <v>67.27</v>
      </c>
      <c r="E21" s="113"/>
      <c r="F21" s="135"/>
    </row>
    <row r="22" spans="1:6" ht="15" customHeight="1" x14ac:dyDescent="0.15">
      <c r="A22" s="129" t="s">
        <v>312</v>
      </c>
      <c r="B22" s="136" t="s">
        <v>539</v>
      </c>
      <c r="C22" s="137">
        <v>46403</v>
      </c>
      <c r="D22" s="132">
        <v>58.37</v>
      </c>
      <c r="E22" s="113">
        <v>63.11</v>
      </c>
      <c r="F22" s="135"/>
    </row>
    <row r="23" spans="1:6" ht="15" customHeight="1" x14ac:dyDescent="0.15">
      <c r="A23" s="129" t="s">
        <v>321</v>
      </c>
      <c r="B23" s="136" t="s">
        <v>539</v>
      </c>
      <c r="C23" s="137">
        <v>46403</v>
      </c>
      <c r="D23" s="132">
        <v>58.38</v>
      </c>
      <c r="E23" s="113">
        <v>63.11</v>
      </c>
      <c r="F23" s="135"/>
    </row>
    <row r="24" spans="1:6" ht="15" customHeight="1" x14ac:dyDescent="0.15">
      <c r="A24" s="135" t="s">
        <v>133</v>
      </c>
      <c r="B24" s="136" t="s">
        <v>540</v>
      </c>
      <c r="C24" s="137">
        <v>46023</v>
      </c>
      <c r="D24" s="132">
        <v>32.65</v>
      </c>
      <c r="E24" s="113">
        <v>49.36</v>
      </c>
      <c r="F24" s="135"/>
    </row>
    <row r="25" spans="1:6" ht="15" customHeight="1" x14ac:dyDescent="0.15">
      <c r="A25" s="129" t="s">
        <v>311</v>
      </c>
      <c r="B25" s="136" t="s">
        <v>541</v>
      </c>
      <c r="C25" s="137">
        <v>46498</v>
      </c>
      <c r="D25" s="132">
        <v>68.48</v>
      </c>
      <c r="E25" s="113">
        <v>71.73</v>
      </c>
      <c r="F25" s="135"/>
    </row>
    <row r="26" spans="1:6" ht="15" customHeight="1" x14ac:dyDescent="0.15">
      <c r="A26" s="129" t="s">
        <v>320</v>
      </c>
      <c r="B26" s="136" t="s">
        <v>541</v>
      </c>
      <c r="C26" s="137">
        <v>46498</v>
      </c>
      <c r="D26" s="132">
        <v>68.5</v>
      </c>
      <c r="E26" s="113">
        <v>71.760000000000005</v>
      </c>
      <c r="F26" s="135"/>
    </row>
    <row r="27" spans="1:6" ht="15" customHeight="1" x14ac:dyDescent="0.15">
      <c r="A27" s="129" t="s">
        <v>312</v>
      </c>
      <c r="B27" s="136" t="s">
        <v>542</v>
      </c>
      <c r="C27" s="137">
        <v>46510</v>
      </c>
      <c r="D27" s="132">
        <v>58.98</v>
      </c>
      <c r="E27" s="113">
        <v>61.91</v>
      </c>
      <c r="F27" s="135"/>
    </row>
    <row r="28" spans="1:6" ht="15" customHeight="1" x14ac:dyDescent="0.15">
      <c r="A28" s="129" t="s">
        <v>321</v>
      </c>
      <c r="B28" s="136" t="s">
        <v>542</v>
      </c>
      <c r="C28" s="137">
        <v>46510</v>
      </c>
      <c r="D28" s="132">
        <v>58.98</v>
      </c>
      <c r="E28" s="113">
        <v>61.91</v>
      </c>
      <c r="F28" s="135"/>
    </row>
    <row r="29" spans="1:6" ht="15" customHeight="1" x14ac:dyDescent="0.15">
      <c r="A29" s="135" t="s">
        <v>150</v>
      </c>
      <c r="B29" s="136" t="s">
        <v>543</v>
      </c>
      <c r="C29" s="113"/>
      <c r="D29" s="132"/>
      <c r="E29" s="113"/>
      <c r="F29" s="134" t="s">
        <v>136</v>
      </c>
    </row>
    <row r="30" spans="1:6" ht="15" customHeight="1" x14ac:dyDescent="0.15">
      <c r="A30" s="135" t="s">
        <v>151</v>
      </c>
      <c r="B30" s="136" t="s">
        <v>544</v>
      </c>
      <c r="C30" s="113"/>
      <c r="D30" s="132"/>
      <c r="E30" s="113"/>
      <c r="F30" s="134" t="s">
        <v>136</v>
      </c>
    </row>
    <row r="31" spans="1:6" ht="15" customHeight="1" x14ac:dyDescent="0.15">
      <c r="A31" s="135" t="s">
        <v>152</v>
      </c>
      <c r="B31" s="136" t="s">
        <v>545</v>
      </c>
      <c r="C31" s="137">
        <v>45649</v>
      </c>
      <c r="D31" s="132">
        <v>61.38</v>
      </c>
      <c r="E31" s="113"/>
      <c r="F31" s="135"/>
    </row>
    <row r="32" spans="1:6" ht="15" customHeight="1" x14ac:dyDescent="0.15">
      <c r="A32" s="135" t="s">
        <v>273</v>
      </c>
      <c r="B32" s="136" t="s">
        <v>546</v>
      </c>
      <c r="C32" s="137">
        <v>45497</v>
      </c>
      <c r="D32" s="132">
        <v>27.85</v>
      </c>
      <c r="E32" s="113">
        <v>38.44</v>
      </c>
      <c r="F32" s="135"/>
    </row>
    <row r="33" spans="1:6" ht="15" customHeight="1" x14ac:dyDescent="0.15">
      <c r="A33" s="135" t="s">
        <v>318</v>
      </c>
      <c r="B33" s="136" t="s">
        <v>371</v>
      </c>
      <c r="C33" s="137">
        <v>45559</v>
      </c>
      <c r="D33" s="132">
        <v>55.34</v>
      </c>
      <c r="E33" s="113">
        <v>58.52</v>
      </c>
      <c r="F33" s="135"/>
    </row>
    <row r="34" spans="1:6" ht="15" customHeight="1" x14ac:dyDescent="0.15">
      <c r="A34" s="135" t="s">
        <v>322</v>
      </c>
      <c r="B34" s="136" t="s">
        <v>371</v>
      </c>
      <c r="C34" s="137">
        <v>45559</v>
      </c>
      <c r="D34" s="132">
        <v>55.35</v>
      </c>
      <c r="E34" s="113">
        <v>58.53</v>
      </c>
      <c r="F34" s="135"/>
    </row>
    <row r="35" spans="1:6" ht="15" customHeight="1" x14ac:dyDescent="0.15">
      <c r="A35" s="129" t="s">
        <v>312</v>
      </c>
      <c r="B35" s="136" t="s">
        <v>547</v>
      </c>
      <c r="C35" s="137">
        <v>45365</v>
      </c>
      <c r="D35" s="132">
        <v>48.9</v>
      </c>
      <c r="E35" s="166">
        <v>52.3</v>
      </c>
      <c r="F35" s="135"/>
    </row>
    <row r="36" spans="1:6" ht="15" customHeight="1" x14ac:dyDescent="0.15">
      <c r="A36" s="129" t="s">
        <v>321</v>
      </c>
      <c r="B36" s="136" t="s">
        <v>547</v>
      </c>
      <c r="C36" s="137">
        <v>45365</v>
      </c>
      <c r="D36" s="132">
        <v>48.9</v>
      </c>
      <c r="E36" s="166">
        <v>52.3</v>
      </c>
      <c r="F36" s="135"/>
    </row>
    <row r="37" spans="1:6" ht="15" customHeight="1" x14ac:dyDescent="0.15">
      <c r="A37" s="135" t="s">
        <v>318</v>
      </c>
      <c r="B37" s="136" t="s">
        <v>548</v>
      </c>
      <c r="C37" s="137">
        <v>44954</v>
      </c>
      <c r="D37" s="132">
        <v>48.89</v>
      </c>
      <c r="E37" s="166">
        <v>50.6</v>
      </c>
      <c r="F37" s="135"/>
    </row>
    <row r="38" spans="1:6" ht="15" customHeight="1" x14ac:dyDescent="0.15">
      <c r="A38" s="135" t="s">
        <v>322</v>
      </c>
      <c r="B38" s="136" t="s">
        <v>548</v>
      </c>
      <c r="C38" s="137">
        <v>44954</v>
      </c>
      <c r="D38" s="132">
        <v>48.89</v>
      </c>
      <c r="E38" s="166">
        <v>50.6</v>
      </c>
      <c r="F38" s="135"/>
    </row>
    <row r="39" spans="1:6" ht="15" customHeight="1" x14ac:dyDescent="0.15">
      <c r="A39" s="135" t="s">
        <v>377</v>
      </c>
      <c r="B39" s="136" t="s">
        <v>549</v>
      </c>
      <c r="C39" s="137">
        <v>44628</v>
      </c>
      <c r="D39" s="132">
        <v>49.21</v>
      </c>
      <c r="E39" s="113"/>
      <c r="F39" s="135"/>
    </row>
    <row r="40" spans="1:6" ht="15" customHeight="1" x14ac:dyDescent="0.15">
      <c r="A40" s="135" t="s">
        <v>134</v>
      </c>
      <c r="B40" s="136" t="s">
        <v>550</v>
      </c>
      <c r="C40" s="137"/>
      <c r="D40" s="132"/>
      <c r="E40" s="113"/>
      <c r="F40" s="134" t="s">
        <v>378</v>
      </c>
    </row>
    <row r="41" spans="1:6" ht="15" customHeight="1" x14ac:dyDescent="0.15">
      <c r="A41" s="135" t="s">
        <v>135</v>
      </c>
      <c r="B41" s="136" t="s">
        <v>551</v>
      </c>
      <c r="C41" s="137">
        <v>44217</v>
      </c>
      <c r="D41" s="132">
        <v>58.45</v>
      </c>
      <c r="E41" s="113"/>
      <c r="F41" s="135"/>
    </row>
    <row r="42" spans="1:6" ht="15" customHeight="1" x14ac:dyDescent="0.15">
      <c r="A42" s="135" t="s">
        <v>379</v>
      </c>
      <c r="B42" s="136" t="s">
        <v>552</v>
      </c>
      <c r="C42" s="137">
        <v>44093</v>
      </c>
      <c r="D42" s="132">
        <v>37.96</v>
      </c>
      <c r="E42" s="113">
        <v>51.01</v>
      </c>
      <c r="F42" s="135"/>
    </row>
    <row r="43" spans="1:6" ht="15" customHeight="1" x14ac:dyDescent="0.15">
      <c r="A43" s="135" t="s">
        <v>312</v>
      </c>
      <c r="B43" s="136" t="s">
        <v>553</v>
      </c>
      <c r="C43" s="137">
        <v>45448</v>
      </c>
      <c r="D43" s="132">
        <v>49.29</v>
      </c>
      <c r="E43" s="113">
        <v>51.46</v>
      </c>
      <c r="F43" s="135"/>
    </row>
    <row r="44" spans="1:6" ht="15" customHeight="1" x14ac:dyDescent="0.15">
      <c r="A44" s="135" t="s">
        <v>321</v>
      </c>
      <c r="B44" s="136" t="s">
        <v>553</v>
      </c>
      <c r="C44" s="137">
        <v>45448</v>
      </c>
      <c r="D44" s="132">
        <v>49.28</v>
      </c>
      <c r="E44" s="113">
        <v>51.46</v>
      </c>
      <c r="F44" s="135"/>
    </row>
    <row r="45" spans="1:6" ht="15" customHeight="1" x14ac:dyDescent="0.15">
      <c r="A45" s="135" t="s">
        <v>377</v>
      </c>
      <c r="B45" s="136" t="s">
        <v>387</v>
      </c>
      <c r="C45" s="137">
        <v>44948</v>
      </c>
      <c r="D45" s="132">
        <v>56.62</v>
      </c>
      <c r="E45" s="113"/>
      <c r="F45" s="135"/>
    </row>
    <row r="46" spans="1:6" ht="15" customHeight="1" x14ac:dyDescent="0.15">
      <c r="A46" s="135" t="s">
        <v>318</v>
      </c>
      <c r="B46" s="136" t="s">
        <v>410</v>
      </c>
      <c r="C46" s="137">
        <v>44910</v>
      </c>
      <c r="D46" s="132">
        <v>54.57</v>
      </c>
      <c r="E46" s="113">
        <v>57.02</v>
      </c>
      <c r="F46" s="135"/>
    </row>
    <row r="47" spans="1:6" ht="15" customHeight="1" x14ac:dyDescent="0.15">
      <c r="A47" s="135" t="s">
        <v>322</v>
      </c>
      <c r="B47" s="136" t="s">
        <v>410</v>
      </c>
      <c r="C47" s="137">
        <v>44910</v>
      </c>
      <c r="D47" s="132">
        <v>54.57</v>
      </c>
      <c r="E47" s="113">
        <v>57.02</v>
      </c>
      <c r="F47" s="135"/>
    </row>
    <row r="48" spans="1:6" ht="15" customHeight="1" x14ac:dyDescent="0.15">
      <c r="A48" s="135" t="s">
        <v>411</v>
      </c>
      <c r="B48" s="136" t="s">
        <v>554</v>
      </c>
      <c r="C48" s="137">
        <v>43635</v>
      </c>
      <c r="D48" s="132">
        <v>47.26</v>
      </c>
      <c r="E48" s="113">
        <v>46.53</v>
      </c>
      <c r="F48" s="135"/>
    </row>
    <row r="49" spans="1:6" ht="15" customHeight="1" x14ac:dyDescent="0.15">
      <c r="A49" s="129" t="s">
        <v>412</v>
      </c>
      <c r="B49" s="136" t="s">
        <v>555</v>
      </c>
      <c r="C49" s="137">
        <v>43595</v>
      </c>
      <c r="D49" s="132">
        <v>53.59</v>
      </c>
      <c r="E49" s="113"/>
      <c r="F49" s="135"/>
    </row>
    <row r="50" spans="1:6" ht="15" customHeight="1" x14ac:dyDescent="0.15">
      <c r="A50" s="135" t="s">
        <v>413</v>
      </c>
      <c r="B50" s="136" t="s">
        <v>556</v>
      </c>
      <c r="C50" s="137">
        <v>44062</v>
      </c>
      <c r="D50" s="132">
        <v>43.11</v>
      </c>
      <c r="E50" s="113">
        <v>47.23</v>
      </c>
      <c r="F50" s="135"/>
    </row>
    <row r="51" spans="1:6" s="220" customFormat="1" ht="15" customHeight="1" x14ac:dyDescent="0.15">
      <c r="A51" s="222" t="s">
        <v>414</v>
      </c>
      <c r="B51" s="223" t="s">
        <v>557</v>
      </c>
      <c r="C51" s="224">
        <v>44062</v>
      </c>
      <c r="D51" s="221">
        <v>43.12</v>
      </c>
      <c r="E51" s="225">
        <v>47.23</v>
      </c>
      <c r="F51" s="222"/>
    </row>
    <row r="52" spans="1:6" s="220" customFormat="1" ht="15" customHeight="1" x14ac:dyDescent="0.15">
      <c r="A52" s="222" t="s">
        <v>429</v>
      </c>
      <c r="B52" s="223" t="s">
        <v>558</v>
      </c>
      <c r="C52" s="224">
        <v>43398</v>
      </c>
      <c r="D52" s="221">
        <v>34.19</v>
      </c>
      <c r="E52" s="166">
        <v>45.03</v>
      </c>
      <c r="F52" s="222"/>
    </row>
    <row r="53" spans="1:6" s="220" customFormat="1" ht="15" customHeight="1" x14ac:dyDescent="0.15">
      <c r="A53" s="244" t="s">
        <v>377</v>
      </c>
      <c r="B53" s="245" t="s">
        <v>559</v>
      </c>
      <c r="C53" s="246"/>
      <c r="D53" s="247"/>
      <c r="E53" s="248"/>
      <c r="F53" s="134" t="s">
        <v>378</v>
      </c>
    </row>
    <row r="54" spans="1:6" s="220" customFormat="1" ht="15" customHeight="1" x14ac:dyDescent="0.15">
      <c r="A54" s="244" t="s">
        <v>318</v>
      </c>
      <c r="B54" s="245" t="s">
        <v>560</v>
      </c>
      <c r="C54" s="246">
        <v>43000</v>
      </c>
      <c r="D54" s="247">
        <v>55.97</v>
      </c>
      <c r="E54" s="248">
        <v>56.39</v>
      </c>
      <c r="F54" s="134"/>
    </row>
    <row r="55" spans="1:6" s="220" customFormat="1" ht="15" customHeight="1" x14ac:dyDescent="0.15">
      <c r="A55" s="244" t="s">
        <v>322</v>
      </c>
      <c r="B55" s="245" t="s">
        <v>560</v>
      </c>
      <c r="C55" s="246">
        <v>43000</v>
      </c>
      <c r="D55" s="247">
        <v>55.98</v>
      </c>
      <c r="E55" s="249">
        <v>56.4</v>
      </c>
      <c r="F55" s="222"/>
    </row>
    <row r="56" spans="1:6" s="220" customFormat="1" ht="15" customHeight="1" x14ac:dyDescent="0.15">
      <c r="A56" s="244" t="s">
        <v>413</v>
      </c>
      <c r="B56" s="245" t="s">
        <v>561</v>
      </c>
      <c r="C56" s="246">
        <v>42753</v>
      </c>
      <c r="D56" s="247">
        <v>47.33</v>
      </c>
      <c r="E56" s="248">
        <v>49.13</v>
      </c>
      <c r="F56" s="222"/>
    </row>
    <row r="57" spans="1:6" s="279" customFormat="1" ht="15" customHeight="1" x14ac:dyDescent="0.15">
      <c r="A57" s="274" t="s">
        <v>414</v>
      </c>
      <c r="B57" s="272" t="s">
        <v>562</v>
      </c>
      <c r="C57" s="246">
        <v>42753</v>
      </c>
      <c r="D57" s="275">
        <v>47.32</v>
      </c>
      <c r="E57" s="248">
        <v>49.12</v>
      </c>
      <c r="F57" s="222"/>
    </row>
    <row r="58" spans="1:6" s="279" customFormat="1" ht="15" customHeight="1" x14ac:dyDescent="0.15">
      <c r="A58" s="283" t="s">
        <v>526</v>
      </c>
      <c r="B58" s="285" t="s">
        <v>563</v>
      </c>
      <c r="C58" s="286">
        <v>41861</v>
      </c>
      <c r="D58" s="284">
        <v>44.02</v>
      </c>
      <c r="E58" s="317">
        <v>43.41</v>
      </c>
      <c r="F58" s="222"/>
    </row>
    <row r="59" spans="1:6" s="220" customFormat="1" ht="15" customHeight="1" x14ac:dyDescent="0.15">
      <c r="A59" s="283" t="s">
        <v>527</v>
      </c>
      <c r="B59" s="522" t="s">
        <v>564</v>
      </c>
      <c r="C59" s="286">
        <v>41812</v>
      </c>
      <c r="D59" s="284">
        <v>48.12</v>
      </c>
      <c r="E59" s="317"/>
      <c r="F59" s="521"/>
    </row>
    <row r="60" spans="1:6" s="279" customFormat="1" ht="15" customHeight="1" x14ac:dyDescent="0.15">
      <c r="A60" s="523" t="s">
        <v>429</v>
      </c>
      <c r="B60" s="285" t="s">
        <v>602</v>
      </c>
      <c r="C60" s="286">
        <v>41461</v>
      </c>
      <c r="D60" s="284">
        <v>38.869999999999997</v>
      </c>
      <c r="E60" s="317">
        <v>49.63</v>
      </c>
      <c r="F60" s="523"/>
    </row>
    <row r="61" spans="1:6" s="279" customFormat="1" ht="15" customHeight="1" x14ac:dyDescent="0.15">
      <c r="A61" s="283" t="s">
        <v>603</v>
      </c>
      <c r="B61" s="285" t="s">
        <v>604</v>
      </c>
      <c r="C61" s="286">
        <v>41568</v>
      </c>
      <c r="D61" s="284">
        <v>48.89</v>
      </c>
      <c r="E61" s="317">
        <v>52.06</v>
      </c>
      <c r="F61" s="523"/>
    </row>
    <row r="62" spans="1:6" s="279" customFormat="1" ht="15" customHeight="1" x14ac:dyDescent="0.15">
      <c r="A62" s="283" t="s">
        <v>605</v>
      </c>
      <c r="B62" s="285" t="s">
        <v>606</v>
      </c>
      <c r="C62" s="286">
        <v>41568</v>
      </c>
      <c r="D62" s="284">
        <v>48.89</v>
      </c>
      <c r="E62" s="317">
        <v>52.06</v>
      </c>
      <c r="F62" s="523"/>
    </row>
    <row r="63" spans="1:6" s="279" customFormat="1" ht="15" customHeight="1" x14ac:dyDescent="0.15">
      <c r="A63" s="283" t="s">
        <v>607</v>
      </c>
      <c r="B63" s="285" t="s">
        <v>608</v>
      </c>
      <c r="C63" s="286"/>
      <c r="D63" s="284"/>
      <c r="E63" s="317"/>
      <c r="F63" s="293" t="s">
        <v>378</v>
      </c>
    </row>
    <row r="64" spans="1:6" s="279" customFormat="1" ht="15" customHeight="1" x14ac:dyDescent="0.15">
      <c r="A64" s="281" t="s">
        <v>609</v>
      </c>
      <c r="B64" s="273" t="s">
        <v>610</v>
      </c>
      <c r="C64" s="270"/>
      <c r="D64" s="282"/>
      <c r="E64" s="318"/>
      <c r="F64" s="278" t="s">
        <v>136</v>
      </c>
    </row>
    <row r="65" spans="6:6" x14ac:dyDescent="0.15">
      <c r="F65" s="21" t="s">
        <v>330</v>
      </c>
    </row>
  </sheetData>
  <phoneticPr fontId="3"/>
  <printOptions horizontalCentered="1"/>
  <pageMargins left="0.31496062992125984" right="0.51181102362204722" top="3.937007874015748E-2" bottom="0.19685039370078741" header="0.23622047244094491" footer="0.19685039370078741"/>
  <pageSetup paperSize="9" scale="92" orientation="portrait" r:id="rId1"/>
  <headerFooter alignWithMargins="0">
    <oddFooter>&amp;C１２－⑤</oddFooter>
  </headerFooter>
  <rowBreaks count="1" manualBreakCount="1">
    <brk id="65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99CC"/>
    <pageSetUpPr fitToPage="1"/>
  </sheetPr>
  <dimension ref="A1:L18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6" customWidth="1"/>
    <col min="2" max="2" width="21" customWidth="1"/>
    <col min="3" max="4" width="14.75" customWidth="1"/>
    <col min="5" max="5" width="14.375" customWidth="1"/>
    <col min="6" max="6" width="10.25" customWidth="1"/>
  </cols>
  <sheetData>
    <row r="1" spans="1:12" s="29" customFormat="1" ht="24" customHeight="1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</row>
    <row r="2" spans="1:12" s="29" customFormat="1" ht="6.7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</row>
    <row r="3" spans="1:12" ht="24" customHeight="1" x14ac:dyDescent="0.15">
      <c r="A3" s="428" t="s">
        <v>234</v>
      </c>
      <c r="B3" s="429"/>
      <c r="C3" s="429"/>
      <c r="D3" s="429"/>
      <c r="E3" s="429"/>
    </row>
    <row r="4" spans="1:12" ht="23.25" customHeight="1" thickBot="1" x14ac:dyDescent="0.2">
      <c r="A4" s="436"/>
      <c r="B4" s="437"/>
      <c r="E4" s="433" t="s">
        <v>301</v>
      </c>
      <c r="F4" s="433"/>
    </row>
    <row r="5" spans="1:12" ht="16.5" customHeight="1" thickTop="1" x14ac:dyDescent="0.15">
      <c r="A5" s="438" t="s">
        <v>230</v>
      </c>
      <c r="B5" s="439"/>
      <c r="C5" s="79" t="s">
        <v>567</v>
      </c>
      <c r="D5" s="79" t="s">
        <v>483</v>
      </c>
      <c r="E5" s="434" t="s">
        <v>315</v>
      </c>
      <c r="F5" s="435"/>
    </row>
    <row r="6" spans="1:12" ht="16.5" customHeight="1" x14ac:dyDescent="0.15">
      <c r="A6" s="440"/>
      <c r="B6" s="441"/>
      <c r="C6" s="31" t="s">
        <v>156</v>
      </c>
      <c r="D6" s="31" t="s">
        <v>156</v>
      </c>
      <c r="E6" s="30" t="s">
        <v>304</v>
      </c>
      <c r="F6" s="57" t="s">
        <v>313</v>
      </c>
    </row>
    <row r="7" spans="1:12" s="29" customFormat="1" ht="32.25" customHeight="1" x14ac:dyDescent="0.15">
      <c r="A7" s="430" t="s">
        <v>231</v>
      </c>
      <c r="B7" s="431"/>
      <c r="C7" s="226">
        <v>26360000</v>
      </c>
      <c r="D7" s="226">
        <v>24400000</v>
      </c>
      <c r="E7" s="226">
        <f>SUM(C7-D7)</f>
        <v>1960000</v>
      </c>
      <c r="F7" s="251">
        <f>(C7-D7)/D7*100</f>
        <v>8.0327868852459012</v>
      </c>
    </row>
    <row r="8" spans="1:12" s="29" customFormat="1" ht="32.25" customHeight="1" x14ac:dyDescent="0.15">
      <c r="A8" s="426" t="s">
        <v>232</v>
      </c>
      <c r="B8" s="432"/>
      <c r="C8" s="226">
        <f>SUM(C9:C12)</f>
        <v>14840175</v>
      </c>
      <c r="D8" s="226">
        <f>SUM(D9:D12)</f>
        <v>14732013</v>
      </c>
      <c r="E8" s="226">
        <f t="shared" ref="E8:E16" si="0">SUM(C8-D8)</f>
        <v>108162</v>
      </c>
      <c r="F8" s="251">
        <f>(C8-D8)/D8*100</f>
        <v>0.73419701706752494</v>
      </c>
    </row>
    <row r="9" spans="1:12" s="29" customFormat="1" ht="32.25" customHeight="1" x14ac:dyDescent="0.15">
      <c r="A9" s="54"/>
      <c r="B9" s="81" t="s">
        <v>158</v>
      </c>
      <c r="C9" s="226">
        <v>7291476</v>
      </c>
      <c r="D9" s="226">
        <v>7352848</v>
      </c>
      <c r="E9" s="226">
        <f t="shared" si="0"/>
        <v>-61372</v>
      </c>
      <c r="F9" s="251">
        <f>(C9-D9)/D9*100</f>
        <v>-0.83466977693541322</v>
      </c>
    </row>
    <row r="10" spans="1:12" s="29" customFormat="1" ht="32.25" customHeight="1" x14ac:dyDescent="0.15">
      <c r="A10" s="54"/>
      <c r="B10" s="82" t="s">
        <v>159</v>
      </c>
      <c r="C10" s="226">
        <v>5793991</v>
      </c>
      <c r="D10" s="226">
        <v>5754482</v>
      </c>
      <c r="E10" s="226">
        <f t="shared" si="0"/>
        <v>39509</v>
      </c>
      <c r="F10" s="251">
        <f t="shared" ref="F10:F17" si="1">(C10-D10)/D10*100</f>
        <v>0.68657787095345846</v>
      </c>
    </row>
    <row r="11" spans="1:12" s="29" customFormat="1" ht="32.25" customHeight="1" x14ac:dyDescent="0.15">
      <c r="A11" s="54"/>
      <c r="B11" s="83" t="s">
        <v>160</v>
      </c>
      <c r="C11" s="226">
        <v>1002044</v>
      </c>
      <c r="D11" s="226">
        <v>944368</v>
      </c>
      <c r="E11" s="226">
        <f t="shared" si="0"/>
        <v>57676</v>
      </c>
      <c r="F11" s="251">
        <f t="shared" si="1"/>
        <v>6.1073649255375022</v>
      </c>
    </row>
    <row r="12" spans="1:12" s="165" customFormat="1" ht="32.25" customHeight="1" x14ac:dyDescent="0.15">
      <c r="A12" s="53"/>
      <c r="B12" s="250" t="s">
        <v>460</v>
      </c>
      <c r="C12" s="226">
        <v>752664</v>
      </c>
      <c r="D12" s="226">
        <v>680315</v>
      </c>
      <c r="E12" s="226">
        <f t="shared" si="0"/>
        <v>72349</v>
      </c>
      <c r="F12" s="251">
        <f t="shared" si="1"/>
        <v>10.634632486421731</v>
      </c>
    </row>
    <row r="13" spans="1:12" s="29" customFormat="1" ht="32.25" customHeight="1" x14ac:dyDescent="0.15">
      <c r="A13" s="426" t="s">
        <v>233</v>
      </c>
      <c r="B13" s="427"/>
      <c r="C13" s="226">
        <f>SUM(C14:C16)</f>
        <v>17031215</v>
      </c>
      <c r="D13" s="226">
        <f>SUM(D14:D16)</f>
        <v>20112491</v>
      </c>
      <c r="E13" s="226">
        <f t="shared" si="0"/>
        <v>-3081276</v>
      </c>
      <c r="F13" s="251">
        <f t="shared" si="1"/>
        <v>-15.320210708857495</v>
      </c>
    </row>
    <row r="14" spans="1:12" s="29" customFormat="1" ht="32.25" customHeight="1" x14ac:dyDescent="0.15">
      <c r="A14" s="423"/>
      <c r="B14" s="81" t="s">
        <v>162</v>
      </c>
      <c r="C14" s="226">
        <v>2672693</v>
      </c>
      <c r="D14" s="226">
        <v>2261679</v>
      </c>
      <c r="E14" s="226">
        <f t="shared" si="0"/>
        <v>411014</v>
      </c>
      <c r="F14" s="251">
        <f t="shared" si="1"/>
        <v>18.172959115771956</v>
      </c>
    </row>
    <row r="15" spans="1:12" s="154" customFormat="1" ht="32.25" customHeight="1" x14ac:dyDescent="0.15">
      <c r="A15" s="423"/>
      <c r="B15" s="81" t="s">
        <v>358</v>
      </c>
      <c r="C15" s="226">
        <v>2670466</v>
      </c>
      <c r="D15" s="226">
        <v>2571493</v>
      </c>
      <c r="E15" s="226">
        <f t="shared" si="0"/>
        <v>98973</v>
      </c>
      <c r="F15" s="251">
        <f t="shared" si="1"/>
        <v>3.848853564835681</v>
      </c>
    </row>
    <row r="16" spans="1:12" s="29" customFormat="1" ht="32.25" customHeight="1" x14ac:dyDescent="0.15">
      <c r="A16" s="423"/>
      <c r="B16" s="82" t="s">
        <v>163</v>
      </c>
      <c r="C16" s="226">
        <v>11688056</v>
      </c>
      <c r="D16" s="226">
        <v>15279319</v>
      </c>
      <c r="E16" s="226">
        <f t="shared" si="0"/>
        <v>-3591263</v>
      </c>
      <c r="F16" s="251">
        <f t="shared" si="1"/>
        <v>-23.504077635920815</v>
      </c>
    </row>
    <row r="17" spans="1:6" s="29" customFormat="1" ht="32.25" customHeight="1" x14ac:dyDescent="0.15">
      <c r="A17" s="424" t="s">
        <v>235</v>
      </c>
      <c r="B17" s="425"/>
      <c r="C17" s="226">
        <f>SUM(C7,C13,C8)</f>
        <v>58231390</v>
      </c>
      <c r="D17" s="226">
        <f>SUM(D7,D13,D8)</f>
        <v>59244504</v>
      </c>
      <c r="E17" s="207">
        <f>SUM(C17-D17)</f>
        <v>-1013114</v>
      </c>
      <c r="F17" s="209">
        <f t="shared" si="1"/>
        <v>-1.7100556703116294</v>
      </c>
    </row>
    <row r="18" spans="1:6" ht="32.25" customHeight="1" x14ac:dyDescent="0.15">
      <c r="A18" s="422"/>
      <c r="B18" s="422"/>
      <c r="C18" s="422"/>
      <c r="D18" s="422"/>
      <c r="F18" s="116" t="s">
        <v>331</v>
      </c>
    </row>
  </sheetData>
  <mergeCells count="11">
    <mergeCell ref="A18:D18"/>
    <mergeCell ref="A14:A16"/>
    <mergeCell ref="A17:B17"/>
    <mergeCell ref="A13:B13"/>
    <mergeCell ref="A3:E3"/>
    <mergeCell ref="A7:B7"/>
    <mergeCell ref="A8:B8"/>
    <mergeCell ref="E4:F4"/>
    <mergeCell ref="E5:F5"/>
    <mergeCell ref="A4:B4"/>
    <mergeCell ref="A5:B6"/>
  </mergeCells>
  <phoneticPr fontId="3"/>
  <pageMargins left="1.0236220472440944" right="0.27559055118110237" top="0.39370078740157483" bottom="0.74803149606299213" header="0.31496062992125984" footer="0.31496062992125984"/>
  <pageSetup paperSize="9" orientation="portrait" r:id="rId1"/>
  <headerFooter>
    <oddFooter>&amp;C１２－⑥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99CC"/>
    <pageSetUpPr fitToPage="1"/>
  </sheetPr>
  <dimension ref="A1:L33"/>
  <sheetViews>
    <sheetView showGridLines="0" view="pageBreakPreview" zoomScaleNormal="100" zoomScaleSheetLayoutView="100" workbookViewId="0"/>
  </sheetViews>
  <sheetFormatPr defaultRowHeight="13.5" x14ac:dyDescent="0.15"/>
  <cols>
    <col min="1" max="1" width="29.75" customWidth="1"/>
    <col min="2" max="2" width="14.125" customWidth="1"/>
    <col min="3" max="3" width="10" customWidth="1"/>
    <col min="4" max="4" width="12.5" customWidth="1"/>
    <col min="5" max="5" width="10" customWidth="1"/>
    <col min="6" max="6" width="14" customWidth="1"/>
    <col min="7" max="7" width="9.75" bestFit="1" customWidth="1"/>
  </cols>
  <sheetData>
    <row r="1" spans="1:12" s="29" customFormat="1" ht="24" customHeight="1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</row>
    <row r="2" spans="1:12" s="29" customFormat="1" ht="5.2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</row>
    <row r="3" spans="1:12" ht="24" customHeight="1" x14ac:dyDescent="0.15">
      <c r="A3" s="428" t="s">
        <v>253</v>
      </c>
      <c r="B3" s="429"/>
      <c r="C3" s="429"/>
      <c r="D3" s="429"/>
      <c r="E3" s="429"/>
    </row>
    <row r="4" spans="1:12" ht="21" customHeight="1" thickBot="1" x14ac:dyDescent="0.2">
      <c r="F4" s="433" t="s">
        <v>301</v>
      </c>
      <c r="G4" s="433"/>
    </row>
    <row r="5" spans="1:12" ht="33" customHeight="1" thickTop="1" x14ac:dyDescent="0.15">
      <c r="A5" s="438" t="s">
        <v>236</v>
      </c>
      <c r="B5" s="444" t="s">
        <v>568</v>
      </c>
      <c r="C5" s="445"/>
      <c r="D5" s="444" t="s">
        <v>484</v>
      </c>
      <c r="E5" s="445"/>
      <c r="F5" s="434" t="s">
        <v>237</v>
      </c>
      <c r="G5" s="435"/>
    </row>
    <row r="6" spans="1:12" ht="24.75" customHeight="1" x14ac:dyDescent="0.15">
      <c r="A6" s="443"/>
      <c r="B6" s="252" t="s">
        <v>164</v>
      </c>
      <c r="C6" s="252" t="s">
        <v>166</v>
      </c>
      <c r="D6" s="252" t="s">
        <v>164</v>
      </c>
      <c r="E6" s="252" t="s">
        <v>166</v>
      </c>
      <c r="F6" s="30" t="s">
        <v>303</v>
      </c>
      <c r="G6" s="57" t="s">
        <v>165</v>
      </c>
    </row>
    <row r="7" spans="1:12" s="32" customFormat="1" ht="27" customHeight="1" x14ac:dyDescent="0.15">
      <c r="A7" s="101" t="s">
        <v>274</v>
      </c>
      <c r="B7" s="230">
        <f>SUM(B8:B15)</f>
        <v>9383748</v>
      </c>
      <c r="C7" s="194">
        <f>B7/B$31*100</f>
        <v>35.598437025796663</v>
      </c>
      <c r="D7" s="230">
        <f>SUM(D8:D15)</f>
        <v>8917088</v>
      </c>
      <c r="E7" s="194">
        <f>D7/D$31*100</f>
        <v>36.545442622950816</v>
      </c>
      <c r="F7" s="195">
        <f>B7-D7</f>
        <v>466660</v>
      </c>
      <c r="G7" s="196">
        <f>(B7-D7)/D7*100</f>
        <v>5.2333228067279363</v>
      </c>
      <c r="H7" s="33"/>
    </row>
    <row r="8" spans="1:12" s="32" customFormat="1" ht="27" customHeight="1" x14ac:dyDescent="0.15">
      <c r="A8" s="102" t="s">
        <v>275</v>
      </c>
      <c r="B8" s="231">
        <v>5156170</v>
      </c>
      <c r="C8" s="197">
        <f t="shared" ref="C8:E31" si="0">B8/B$31*100</f>
        <v>19.560584218512897</v>
      </c>
      <c r="D8" s="231">
        <v>5369100</v>
      </c>
      <c r="E8" s="197">
        <f t="shared" si="0"/>
        <v>22.004508196721311</v>
      </c>
      <c r="F8" s="198">
        <f t="shared" ref="F8:F31" si="1">B8-D8</f>
        <v>-212930</v>
      </c>
      <c r="G8" s="199">
        <f t="shared" ref="G8:G31" si="2">(B8-D8)/D8*100</f>
        <v>-3.9658415749380711</v>
      </c>
      <c r="H8" s="33"/>
    </row>
    <row r="9" spans="1:12" s="32" customFormat="1" ht="27" customHeight="1" x14ac:dyDescent="0.15">
      <c r="A9" s="102" t="s">
        <v>276</v>
      </c>
      <c r="B9" s="231">
        <v>76673</v>
      </c>
      <c r="C9" s="197">
        <f t="shared" si="0"/>
        <v>0.29086874051593326</v>
      </c>
      <c r="D9" s="231">
        <v>114617</v>
      </c>
      <c r="E9" s="197">
        <f t="shared" si="0"/>
        <v>0.46974180327868853</v>
      </c>
      <c r="F9" s="198">
        <f t="shared" si="1"/>
        <v>-37944</v>
      </c>
      <c r="G9" s="199">
        <f t="shared" si="2"/>
        <v>-33.105036774649484</v>
      </c>
      <c r="H9" s="33"/>
    </row>
    <row r="10" spans="1:12" s="32" customFormat="1" ht="27" customHeight="1" x14ac:dyDescent="0.15">
      <c r="A10" s="102" t="s">
        <v>277</v>
      </c>
      <c r="B10" s="231">
        <v>555769</v>
      </c>
      <c r="C10" s="197">
        <f t="shared" si="0"/>
        <v>2.1083801213960545</v>
      </c>
      <c r="D10" s="231">
        <v>557803</v>
      </c>
      <c r="E10" s="197">
        <f t="shared" si="0"/>
        <v>2.286077868852459</v>
      </c>
      <c r="F10" s="198">
        <f t="shared" si="1"/>
        <v>-2034</v>
      </c>
      <c r="G10" s="199">
        <f t="shared" si="2"/>
        <v>-0.36464486566045717</v>
      </c>
      <c r="H10" s="33"/>
    </row>
    <row r="11" spans="1:12" s="32" customFormat="1" ht="27" customHeight="1" x14ac:dyDescent="0.15">
      <c r="A11" s="102" t="s">
        <v>278</v>
      </c>
      <c r="B11" s="231">
        <v>176368</v>
      </c>
      <c r="C11" s="197">
        <f t="shared" si="0"/>
        <v>0.6690743550834598</v>
      </c>
      <c r="D11" s="231">
        <v>70133</v>
      </c>
      <c r="E11" s="197">
        <f t="shared" si="0"/>
        <v>0.28743032786885242</v>
      </c>
      <c r="F11" s="198">
        <f t="shared" si="1"/>
        <v>106235</v>
      </c>
      <c r="G11" s="199">
        <f t="shared" si="2"/>
        <v>151.47648040152282</v>
      </c>
      <c r="H11" s="33"/>
    </row>
    <row r="12" spans="1:12" s="32" customFormat="1" ht="27" customHeight="1" x14ac:dyDescent="0.15">
      <c r="A12" s="103" t="s">
        <v>285</v>
      </c>
      <c r="B12" s="231">
        <v>701002</v>
      </c>
      <c r="C12" s="197">
        <f t="shared" si="0"/>
        <v>2.6593399089529588</v>
      </c>
      <c r="D12" s="231">
        <v>701002</v>
      </c>
      <c r="E12" s="197">
        <f t="shared" si="0"/>
        <v>2.8729590163934429</v>
      </c>
      <c r="F12" s="198">
        <f t="shared" si="1"/>
        <v>0</v>
      </c>
      <c r="G12" s="199">
        <f t="shared" si="2"/>
        <v>0</v>
      </c>
      <c r="H12" s="33"/>
    </row>
    <row r="13" spans="1:12" s="32" customFormat="1" ht="27" customHeight="1" x14ac:dyDescent="0.15">
      <c r="A13" s="102" t="s">
        <v>279</v>
      </c>
      <c r="B13" s="231">
        <v>2476590</v>
      </c>
      <c r="C13" s="197">
        <f t="shared" si="0"/>
        <v>9.395257966616084</v>
      </c>
      <c r="D13" s="231">
        <v>1871974</v>
      </c>
      <c r="E13" s="197">
        <f t="shared" si="0"/>
        <v>7.6720245901639341</v>
      </c>
      <c r="F13" s="198">
        <f t="shared" si="1"/>
        <v>604616</v>
      </c>
      <c r="G13" s="199">
        <f t="shared" si="2"/>
        <v>32.298311835527635</v>
      </c>
      <c r="H13" s="33"/>
    </row>
    <row r="14" spans="1:12" s="32" customFormat="1" ht="27" customHeight="1" x14ac:dyDescent="0.15">
      <c r="A14" s="102" t="s">
        <v>280</v>
      </c>
      <c r="B14" s="231">
        <v>1</v>
      </c>
      <c r="C14" s="197">
        <f t="shared" si="0"/>
        <v>3.7936267071320181E-6</v>
      </c>
      <c r="D14" s="231">
        <v>1</v>
      </c>
      <c r="E14" s="197">
        <f t="shared" si="0"/>
        <v>4.0983606557377044E-6</v>
      </c>
      <c r="F14" s="198">
        <f t="shared" si="1"/>
        <v>0</v>
      </c>
      <c r="G14" s="199">
        <f t="shared" si="2"/>
        <v>0</v>
      </c>
      <c r="H14" s="33"/>
    </row>
    <row r="15" spans="1:12" s="32" customFormat="1" ht="27" customHeight="1" x14ac:dyDescent="0.15">
      <c r="A15" s="102" t="s">
        <v>281</v>
      </c>
      <c r="B15" s="231">
        <v>241175</v>
      </c>
      <c r="C15" s="197">
        <f t="shared" si="0"/>
        <v>0.91492792109256449</v>
      </c>
      <c r="D15" s="231">
        <v>232458</v>
      </c>
      <c r="E15" s="197">
        <f t="shared" si="0"/>
        <v>0.95269672131147543</v>
      </c>
      <c r="F15" s="198">
        <f t="shared" si="1"/>
        <v>8717</v>
      </c>
      <c r="G15" s="199">
        <f t="shared" si="2"/>
        <v>3.7499247175833919</v>
      </c>
      <c r="H15" s="33"/>
    </row>
    <row r="16" spans="1:12" s="32" customFormat="1" ht="27" customHeight="1" x14ac:dyDescent="0.15">
      <c r="A16" s="102" t="s">
        <v>282</v>
      </c>
      <c r="B16" s="231">
        <f>SUM(B17:B30)</f>
        <v>16976252</v>
      </c>
      <c r="C16" s="197">
        <f t="shared" si="0"/>
        <v>64.401562974203344</v>
      </c>
      <c r="D16" s="231">
        <f>SUM(D17:D30)</f>
        <v>15482912</v>
      </c>
      <c r="E16" s="197">
        <f t="shared" si="0"/>
        <v>63.454557377049184</v>
      </c>
      <c r="F16" s="198">
        <f t="shared" si="1"/>
        <v>1493340</v>
      </c>
      <c r="G16" s="199">
        <f t="shared" si="2"/>
        <v>9.6450848522551826</v>
      </c>
      <c r="H16" s="33"/>
    </row>
    <row r="17" spans="1:8" s="32" customFormat="1" ht="27" customHeight="1" x14ac:dyDescent="0.15">
      <c r="A17" s="102" t="s">
        <v>283</v>
      </c>
      <c r="B17" s="231">
        <v>140616</v>
      </c>
      <c r="C17" s="197">
        <f t="shared" si="0"/>
        <v>0.53344461305007596</v>
      </c>
      <c r="D17" s="231">
        <v>134892</v>
      </c>
      <c r="E17" s="197">
        <f t="shared" si="0"/>
        <v>0.55283606557377052</v>
      </c>
      <c r="F17" s="198">
        <f t="shared" si="1"/>
        <v>5724</v>
      </c>
      <c r="G17" s="199">
        <f t="shared" si="2"/>
        <v>4.2433947157726175</v>
      </c>
      <c r="H17" s="33"/>
    </row>
    <row r="18" spans="1:8" s="32" customFormat="1" ht="27" customHeight="1" x14ac:dyDescent="0.15">
      <c r="A18" s="102" t="s">
        <v>388</v>
      </c>
      <c r="B18" s="231">
        <v>1000</v>
      </c>
      <c r="C18" s="197">
        <f t="shared" si="0"/>
        <v>3.7936267071320183E-3</v>
      </c>
      <c r="D18" s="231">
        <v>800</v>
      </c>
      <c r="E18" s="197">
        <f t="shared" si="0"/>
        <v>3.2786885245901644E-3</v>
      </c>
      <c r="F18" s="198">
        <f t="shared" si="1"/>
        <v>200</v>
      </c>
      <c r="G18" s="199">
        <f t="shared" si="2"/>
        <v>25</v>
      </c>
      <c r="H18" s="33"/>
    </row>
    <row r="19" spans="1:8" s="32" customFormat="1" ht="27" customHeight="1" x14ac:dyDescent="0.15">
      <c r="A19" s="102" t="s">
        <v>389</v>
      </c>
      <c r="B19" s="231">
        <v>23000</v>
      </c>
      <c r="C19" s="197">
        <f t="shared" si="0"/>
        <v>8.7253414264036419E-2</v>
      </c>
      <c r="D19" s="231">
        <v>13000</v>
      </c>
      <c r="E19" s="197">
        <f t="shared" si="0"/>
        <v>5.3278688524590168E-2</v>
      </c>
      <c r="F19" s="198">
        <f t="shared" si="1"/>
        <v>10000</v>
      </c>
      <c r="G19" s="199">
        <f t="shared" si="2"/>
        <v>76.923076923076934</v>
      </c>
      <c r="H19" s="33"/>
    </row>
    <row r="20" spans="1:8" s="32" customFormat="1" ht="27" customHeight="1" x14ac:dyDescent="0.15">
      <c r="A20" s="102" t="s">
        <v>390</v>
      </c>
      <c r="B20" s="231">
        <v>24000</v>
      </c>
      <c r="C20" s="197">
        <f t="shared" si="0"/>
        <v>9.1047040971168447E-2</v>
      </c>
      <c r="D20" s="231">
        <v>15000</v>
      </c>
      <c r="E20" s="197">
        <f t="shared" si="0"/>
        <v>6.147540983606558E-2</v>
      </c>
      <c r="F20" s="198">
        <f t="shared" si="1"/>
        <v>9000</v>
      </c>
      <c r="G20" s="199">
        <f t="shared" si="2"/>
        <v>60</v>
      </c>
      <c r="H20" s="33"/>
    </row>
    <row r="21" spans="1:8" s="210" customFormat="1" ht="27" customHeight="1" x14ac:dyDescent="0.15">
      <c r="A21" s="102" t="s">
        <v>415</v>
      </c>
      <c r="B21" s="231">
        <v>66000</v>
      </c>
      <c r="C21" s="197">
        <f t="shared" si="0"/>
        <v>0.2503793626707132</v>
      </c>
      <c r="D21" s="231">
        <v>62000</v>
      </c>
      <c r="E21" s="197">
        <f t="shared" si="0"/>
        <v>0.25409836065573771</v>
      </c>
      <c r="F21" s="198">
        <f t="shared" si="1"/>
        <v>4000</v>
      </c>
      <c r="G21" s="199">
        <f t="shared" si="2"/>
        <v>6.4516129032258061</v>
      </c>
      <c r="H21" s="33"/>
    </row>
    <row r="22" spans="1:8" s="32" customFormat="1" ht="27" customHeight="1" x14ac:dyDescent="0.15">
      <c r="A22" s="102" t="s">
        <v>417</v>
      </c>
      <c r="B22" s="231">
        <v>1204000</v>
      </c>
      <c r="C22" s="197">
        <f t="shared" si="0"/>
        <v>4.5675265553869497</v>
      </c>
      <c r="D22" s="231">
        <v>1239000</v>
      </c>
      <c r="E22" s="197">
        <f t="shared" si="0"/>
        <v>5.0778688524590168</v>
      </c>
      <c r="F22" s="198">
        <f t="shared" si="1"/>
        <v>-35000</v>
      </c>
      <c r="G22" s="199">
        <f t="shared" si="2"/>
        <v>-2.8248587570621471</v>
      </c>
      <c r="H22" s="33"/>
    </row>
    <row r="23" spans="1:8" s="32" customFormat="1" ht="27" customHeight="1" x14ac:dyDescent="0.15">
      <c r="A23" s="102" t="s">
        <v>418</v>
      </c>
      <c r="B23" s="231">
        <v>30000</v>
      </c>
      <c r="C23" s="197">
        <f t="shared" si="0"/>
        <v>0.11380880121396054</v>
      </c>
      <c r="D23" s="231">
        <v>31000</v>
      </c>
      <c r="E23" s="197">
        <f t="shared" si="0"/>
        <v>0.12704918032786885</v>
      </c>
      <c r="F23" s="198">
        <f t="shared" si="1"/>
        <v>-1000</v>
      </c>
      <c r="G23" s="199">
        <f t="shared" si="2"/>
        <v>-3.225806451612903</v>
      </c>
      <c r="H23" s="33"/>
    </row>
    <row r="24" spans="1:8" s="32" customFormat="1" ht="27" customHeight="1" x14ac:dyDescent="0.15">
      <c r="A24" s="102" t="s">
        <v>430</v>
      </c>
      <c r="B24" s="231">
        <v>13000</v>
      </c>
      <c r="C24" s="197">
        <f t="shared" si="0"/>
        <v>4.9317147192716231E-2</v>
      </c>
      <c r="D24" s="231">
        <v>9000</v>
      </c>
      <c r="E24" s="197">
        <f t="shared" si="0"/>
        <v>3.6885245901639344E-2</v>
      </c>
      <c r="F24" s="198">
        <f t="shared" si="1"/>
        <v>4000</v>
      </c>
      <c r="G24" s="199">
        <f t="shared" si="2"/>
        <v>44.444444444444443</v>
      </c>
      <c r="H24" s="33"/>
    </row>
    <row r="25" spans="1:8" s="32" customFormat="1" ht="27" customHeight="1" x14ac:dyDescent="0.15">
      <c r="A25" s="102" t="s">
        <v>431</v>
      </c>
      <c r="B25" s="231">
        <v>235000</v>
      </c>
      <c r="C25" s="197">
        <f t="shared" si="0"/>
        <v>0.89150227617602429</v>
      </c>
      <c r="D25" s="231">
        <v>44000</v>
      </c>
      <c r="E25" s="197">
        <f t="shared" si="0"/>
        <v>0.18032786885245902</v>
      </c>
      <c r="F25" s="198">
        <f t="shared" si="1"/>
        <v>191000</v>
      </c>
      <c r="G25" s="199">
        <f t="shared" si="2"/>
        <v>434.09090909090907</v>
      </c>
      <c r="H25" s="33"/>
    </row>
    <row r="26" spans="1:8" s="32" customFormat="1" ht="27" customHeight="1" x14ac:dyDescent="0.15">
      <c r="A26" s="102" t="s">
        <v>432</v>
      </c>
      <c r="B26" s="231">
        <v>6350000</v>
      </c>
      <c r="C26" s="197">
        <f t="shared" si="0"/>
        <v>24.089529590288315</v>
      </c>
      <c r="D26" s="231">
        <v>6300000</v>
      </c>
      <c r="E26" s="197">
        <f t="shared" si="0"/>
        <v>25.819672131147541</v>
      </c>
      <c r="F26" s="198">
        <f t="shared" si="1"/>
        <v>50000</v>
      </c>
      <c r="G26" s="199">
        <f t="shared" si="2"/>
        <v>0.79365079365079361</v>
      </c>
      <c r="H26" s="33"/>
    </row>
    <row r="27" spans="1:8" s="32" customFormat="1" ht="27" customHeight="1" x14ac:dyDescent="0.15">
      <c r="A27" s="102" t="s">
        <v>433</v>
      </c>
      <c r="B27" s="232">
        <v>8000</v>
      </c>
      <c r="C27" s="197">
        <f t="shared" si="0"/>
        <v>3.0349013657056147E-2</v>
      </c>
      <c r="D27" s="232">
        <v>8000</v>
      </c>
      <c r="E27" s="197">
        <f t="shared" si="0"/>
        <v>3.2786885245901641E-2</v>
      </c>
      <c r="F27" s="198">
        <f t="shared" si="1"/>
        <v>0</v>
      </c>
      <c r="G27" s="199">
        <f t="shared" si="2"/>
        <v>0</v>
      </c>
      <c r="H27" s="33"/>
    </row>
    <row r="28" spans="1:8" s="32" customFormat="1" ht="27" customHeight="1" x14ac:dyDescent="0.15">
      <c r="A28" s="102" t="s">
        <v>434</v>
      </c>
      <c r="B28" s="232">
        <v>5448114</v>
      </c>
      <c r="C28" s="197">
        <f t="shared" si="0"/>
        <v>20.668110773899848</v>
      </c>
      <c r="D28" s="232">
        <v>4966863</v>
      </c>
      <c r="E28" s="197">
        <f t="shared" si="0"/>
        <v>20.355995901639346</v>
      </c>
      <c r="F28" s="198">
        <f t="shared" si="1"/>
        <v>481251</v>
      </c>
      <c r="G28" s="199">
        <f t="shared" si="2"/>
        <v>9.6892344322764696</v>
      </c>
      <c r="H28" s="33"/>
    </row>
    <row r="29" spans="1:8" s="170" customFormat="1" ht="27" customHeight="1" x14ac:dyDescent="0.15">
      <c r="A29" s="173" t="s">
        <v>435</v>
      </c>
      <c r="B29" s="233">
        <v>2051722</v>
      </c>
      <c r="C29" s="200">
        <f t="shared" si="0"/>
        <v>7.7834673748103187</v>
      </c>
      <c r="D29" s="233">
        <v>2078757</v>
      </c>
      <c r="E29" s="200">
        <f t="shared" si="0"/>
        <v>8.5194959016393437</v>
      </c>
      <c r="F29" s="201">
        <f t="shared" si="1"/>
        <v>-27035</v>
      </c>
      <c r="G29" s="202">
        <f t="shared" si="2"/>
        <v>-1.3005368111809124</v>
      </c>
      <c r="H29" s="33"/>
    </row>
    <row r="30" spans="1:8" s="32" customFormat="1" ht="27" customHeight="1" x14ac:dyDescent="0.15">
      <c r="A30" s="104" t="s">
        <v>436</v>
      </c>
      <c r="B30" s="234">
        <v>1381800</v>
      </c>
      <c r="C30" s="203">
        <f t="shared" si="0"/>
        <v>5.2420333839150226</v>
      </c>
      <c r="D30" s="234">
        <v>580600</v>
      </c>
      <c r="E30" s="203">
        <f t="shared" si="0"/>
        <v>2.3795081967213116</v>
      </c>
      <c r="F30" s="204">
        <f t="shared" si="1"/>
        <v>801200</v>
      </c>
      <c r="G30" s="205">
        <f t="shared" si="2"/>
        <v>137.99517740268686</v>
      </c>
      <c r="H30" s="33"/>
    </row>
    <row r="31" spans="1:8" s="32" customFormat="1" ht="27" customHeight="1" x14ac:dyDescent="0.15">
      <c r="A31" s="100" t="s">
        <v>284</v>
      </c>
      <c r="B31" s="235">
        <f>SUM(B7,B16)</f>
        <v>26360000</v>
      </c>
      <c r="C31" s="206">
        <f t="shared" si="0"/>
        <v>100</v>
      </c>
      <c r="D31" s="235">
        <f>SUM(D7,D16)</f>
        <v>24400000</v>
      </c>
      <c r="E31" s="206">
        <f t="shared" si="0"/>
        <v>100</v>
      </c>
      <c r="F31" s="207">
        <f t="shared" si="1"/>
        <v>1960000</v>
      </c>
      <c r="G31" s="208">
        <f t="shared" si="2"/>
        <v>8.0327868852459012</v>
      </c>
    </row>
    <row r="32" spans="1:8" x14ac:dyDescent="0.15">
      <c r="A32" s="442" t="s">
        <v>471</v>
      </c>
      <c r="B32" s="442"/>
      <c r="C32" s="442"/>
      <c r="D32" s="442"/>
      <c r="G32" s="116" t="s">
        <v>331</v>
      </c>
    </row>
    <row r="33" spans="1:1" x14ac:dyDescent="0.15">
      <c r="A33" s="174"/>
    </row>
  </sheetData>
  <mergeCells count="7">
    <mergeCell ref="A32:D32"/>
    <mergeCell ref="A3:E3"/>
    <mergeCell ref="F4:G4"/>
    <mergeCell ref="A5:A6"/>
    <mergeCell ref="F5:G5"/>
    <mergeCell ref="B5:C5"/>
    <mergeCell ref="D5:E5"/>
  </mergeCells>
  <phoneticPr fontId="3"/>
  <pageMargins left="0.31496062992125984" right="0.31496062992125984" top="0.35433070866141736" bottom="0.35433070866141736" header="0.31496062992125984" footer="0.31496062992125984"/>
  <pageSetup paperSize="9" scale="99" orientation="portrait" r:id="rId1"/>
  <headerFooter>
    <oddFooter>&amp;C１２－⑦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99CC"/>
    <pageSetUpPr fitToPage="1"/>
  </sheetPr>
  <dimension ref="A1:L22"/>
  <sheetViews>
    <sheetView showGridLines="0" view="pageBreakPreview" zoomScaleNormal="100" zoomScaleSheetLayoutView="100" workbookViewId="0"/>
  </sheetViews>
  <sheetFormatPr defaultRowHeight="13.5" x14ac:dyDescent="0.15"/>
  <cols>
    <col min="1" max="1" width="19.125" customWidth="1"/>
    <col min="2" max="2" width="13.375" customWidth="1"/>
    <col min="3" max="3" width="10" customWidth="1"/>
    <col min="4" max="4" width="13.25" customWidth="1"/>
    <col min="5" max="5" width="10" customWidth="1"/>
    <col min="6" max="6" width="13.5" customWidth="1"/>
    <col min="7" max="7" width="9.75" bestFit="1" customWidth="1"/>
  </cols>
  <sheetData>
    <row r="1" spans="1:12" s="29" customFormat="1" ht="24" customHeight="1" x14ac:dyDescent="0.15">
      <c r="A1" s="18" t="s">
        <v>317</v>
      </c>
      <c r="B1" s="28"/>
      <c r="C1" s="5"/>
      <c r="D1" s="6"/>
      <c r="E1" s="5"/>
      <c r="F1" s="5"/>
      <c r="G1" s="7"/>
      <c r="H1" s="7"/>
      <c r="I1" s="7"/>
      <c r="J1" s="7"/>
      <c r="K1" s="7"/>
      <c r="L1" s="7"/>
    </row>
    <row r="2" spans="1:12" s="29" customFormat="1" ht="6.75" customHeight="1" x14ac:dyDescent="0.15">
      <c r="A2" s="18"/>
      <c r="B2" s="28"/>
      <c r="C2" s="5"/>
      <c r="D2" s="6"/>
      <c r="E2" s="5"/>
      <c r="F2" s="5"/>
      <c r="G2" s="7"/>
      <c r="H2" s="7"/>
      <c r="I2" s="7"/>
      <c r="J2" s="7"/>
      <c r="K2" s="7"/>
      <c r="L2" s="7"/>
    </row>
    <row r="3" spans="1:12" s="29" customFormat="1" ht="24" customHeight="1" x14ac:dyDescent="0.15">
      <c r="A3" s="84" t="s">
        <v>240</v>
      </c>
      <c r="B3" s="28"/>
      <c r="C3" s="5"/>
      <c r="D3" s="6"/>
      <c r="E3" s="5"/>
      <c r="F3" s="5"/>
      <c r="G3" s="7"/>
      <c r="H3" s="7"/>
      <c r="I3" s="7"/>
      <c r="J3" s="7"/>
      <c r="K3" s="7"/>
      <c r="L3" s="7"/>
    </row>
    <row r="4" spans="1:12" ht="21" customHeight="1" thickBot="1" x14ac:dyDescent="0.2">
      <c r="F4" s="433" t="s">
        <v>301</v>
      </c>
      <c r="G4" s="433"/>
    </row>
    <row r="5" spans="1:12" ht="33" customHeight="1" thickTop="1" x14ac:dyDescent="0.15">
      <c r="A5" s="438" t="s">
        <v>174</v>
      </c>
      <c r="B5" s="446" t="s">
        <v>569</v>
      </c>
      <c r="C5" s="447"/>
      <c r="D5" s="446" t="s">
        <v>485</v>
      </c>
      <c r="E5" s="447"/>
      <c r="F5" s="434" t="s">
        <v>239</v>
      </c>
      <c r="G5" s="435"/>
    </row>
    <row r="6" spans="1:12" ht="24.75" customHeight="1" x14ac:dyDescent="0.15">
      <c r="A6" s="443"/>
      <c r="B6" s="30" t="s">
        <v>164</v>
      </c>
      <c r="C6" s="30" t="s">
        <v>166</v>
      </c>
      <c r="D6" s="291" t="s">
        <v>164</v>
      </c>
      <c r="E6" s="291" t="s">
        <v>166</v>
      </c>
      <c r="F6" s="161" t="s">
        <v>303</v>
      </c>
      <c r="G6" s="162" t="s">
        <v>165</v>
      </c>
    </row>
    <row r="7" spans="1:12" s="32" customFormat="1" ht="27" customHeight="1" x14ac:dyDescent="0.15">
      <c r="A7" s="105" t="s">
        <v>288</v>
      </c>
      <c r="B7" s="178">
        <v>194510</v>
      </c>
      <c r="C7" s="179">
        <f>B7/B$21*100</f>
        <v>0.73789833080424883</v>
      </c>
      <c r="D7" s="178">
        <v>200325</v>
      </c>
      <c r="E7" s="179">
        <f>D7/D$21*100</f>
        <v>0.82100409836065569</v>
      </c>
      <c r="F7" s="180">
        <f>B7-D7</f>
        <v>-5815</v>
      </c>
      <c r="G7" s="181">
        <f>(B7-D7)/D7*100</f>
        <v>-2.9027829776613006</v>
      </c>
      <c r="H7" s="33"/>
    </row>
    <row r="8" spans="1:12" s="32" customFormat="1" ht="27" customHeight="1" x14ac:dyDescent="0.15">
      <c r="A8" s="106" t="s">
        <v>289</v>
      </c>
      <c r="B8" s="182">
        <v>3350439</v>
      </c>
      <c r="C8" s="183">
        <f t="shared" ref="C8:E21" si="0">B8/B$21*100</f>
        <v>12.710314871016692</v>
      </c>
      <c r="D8" s="182">
        <v>2901934</v>
      </c>
      <c r="E8" s="183">
        <f t="shared" si="0"/>
        <v>11.893172131147541</v>
      </c>
      <c r="F8" s="184">
        <f t="shared" ref="F8:F20" si="1">B8-D8</f>
        <v>448505</v>
      </c>
      <c r="G8" s="185">
        <f t="shared" ref="G8:G21" si="2">(B8-D8)/D8*100</f>
        <v>15.455382513868338</v>
      </c>
      <c r="H8" s="33"/>
    </row>
    <row r="9" spans="1:12" s="32" customFormat="1" ht="27" customHeight="1" x14ac:dyDescent="0.15">
      <c r="A9" s="106" t="s">
        <v>290</v>
      </c>
      <c r="B9" s="182">
        <v>11771746</v>
      </c>
      <c r="C9" s="183">
        <f t="shared" si="0"/>
        <v>44.657610015174512</v>
      </c>
      <c r="D9" s="182">
        <v>11352614</v>
      </c>
      <c r="E9" s="183">
        <f t="shared" si="0"/>
        <v>46.527106557377053</v>
      </c>
      <c r="F9" s="184">
        <f t="shared" si="1"/>
        <v>419132</v>
      </c>
      <c r="G9" s="185">
        <f t="shared" si="2"/>
        <v>3.6919426662440911</v>
      </c>
      <c r="H9" s="33"/>
    </row>
    <row r="10" spans="1:12" s="32" customFormat="1" ht="27" customHeight="1" x14ac:dyDescent="0.15">
      <c r="A10" s="106" t="s">
        <v>291</v>
      </c>
      <c r="B10" s="182">
        <v>3232145</v>
      </c>
      <c r="C10" s="183">
        <f t="shared" si="0"/>
        <v>12.261551593323217</v>
      </c>
      <c r="D10" s="182">
        <v>3231852</v>
      </c>
      <c r="E10" s="183">
        <f t="shared" si="0"/>
        <v>13.245295081967212</v>
      </c>
      <c r="F10" s="184">
        <f t="shared" si="1"/>
        <v>293</v>
      </c>
      <c r="G10" s="185">
        <f t="shared" si="2"/>
        <v>9.0660092108178231E-3</v>
      </c>
      <c r="H10" s="33"/>
    </row>
    <row r="11" spans="1:12" s="32" customFormat="1" ht="27" customHeight="1" x14ac:dyDescent="0.15">
      <c r="A11" s="106" t="s">
        <v>292</v>
      </c>
      <c r="B11" s="182">
        <v>25122</v>
      </c>
      <c r="C11" s="183">
        <f t="shared" si="0"/>
        <v>9.5303490136570565E-2</v>
      </c>
      <c r="D11" s="182">
        <v>19583</v>
      </c>
      <c r="E11" s="183">
        <f t="shared" si="0"/>
        <v>8.0258196721311473E-2</v>
      </c>
      <c r="F11" s="184">
        <f t="shared" si="1"/>
        <v>5539</v>
      </c>
      <c r="G11" s="185">
        <f t="shared" si="2"/>
        <v>28.284736761476793</v>
      </c>
      <c r="H11" s="33"/>
    </row>
    <row r="12" spans="1:12" s="32" customFormat="1" ht="27" customHeight="1" x14ac:dyDescent="0.15">
      <c r="A12" s="106" t="s">
        <v>172</v>
      </c>
      <c r="B12" s="182">
        <v>356107</v>
      </c>
      <c r="C12" s="183">
        <f t="shared" si="0"/>
        <v>1.3509370257966618</v>
      </c>
      <c r="D12" s="182">
        <v>415355</v>
      </c>
      <c r="E12" s="183">
        <f t="shared" si="0"/>
        <v>1.7022745901639345</v>
      </c>
      <c r="F12" s="184">
        <f t="shared" si="1"/>
        <v>-59248</v>
      </c>
      <c r="G12" s="185">
        <f t="shared" si="2"/>
        <v>-14.264424408036499</v>
      </c>
      <c r="H12" s="33"/>
    </row>
    <row r="13" spans="1:12" s="32" customFormat="1" ht="27" customHeight="1" x14ac:dyDescent="0.15">
      <c r="A13" s="106" t="s">
        <v>293</v>
      </c>
      <c r="B13" s="182">
        <v>1000615</v>
      </c>
      <c r="C13" s="183">
        <f t="shared" si="0"/>
        <v>3.7959597875569044</v>
      </c>
      <c r="D13" s="182">
        <v>292661</v>
      </c>
      <c r="E13" s="183">
        <f t="shared" si="0"/>
        <v>1.1994303278688525</v>
      </c>
      <c r="F13" s="184">
        <f t="shared" si="1"/>
        <v>707954</v>
      </c>
      <c r="G13" s="185">
        <f t="shared" si="2"/>
        <v>241.90240585523864</v>
      </c>
      <c r="H13" s="33"/>
    </row>
    <row r="14" spans="1:12" s="32" customFormat="1" ht="27" customHeight="1" x14ac:dyDescent="0.15">
      <c r="A14" s="106" t="s">
        <v>294</v>
      </c>
      <c r="B14" s="182">
        <v>1827175</v>
      </c>
      <c r="C14" s="183">
        <f t="shared" si="0"/>
        <v>6.9316198786039447</v>
      </c>
      <c r="D14" s="182">
        <v>1620464</v>
      </c>
      <c r="E14" s="183">
        <f t="shared" si="0"/>
        <v>6.641245901639345</v>
      </c>
      <c r="F14" s="184">
        <f t="shared" si="1"/>
        <v>206711</v>
      </c>
      <c r="G14" s="185">
        <f t="shared" si="2"/>
        <v>12.75628461971386</v>
      </c>
      <c r="H14" s="33"/>
    </row>
    <row r="15" spans="1:12" s="32" customFormat="1" ht="27" customHeight="1" x14ac:dyDescent="0.15">
      <c r="A15" s="106" t="s">
        <v>295</v>
      </c>
      <c r="B15" s="182">
        <v>789874</v>
      </c>
      <c r="C15" s="183">
        <f t="shared" si="0"/>
        <v>2.9964871016691959</v>
      </c>
      <c r="D15" s="182">
        <v>732502</v>
      </c>
      <c r="E15" s="183">
        <f t="shared" si="0"/>
        <v>3.0020573770491805</v>
      </c>
      <c r="F15" s="184">
        <f t="shared" si="1"/>
        <v>57372</v>
      </c>
      <c r="G15" s="185">
        <f t="shared" si="2"/>
        <v>7.8323335635943652</v>
      </c>
      <c r="H15" s="33"/>
    </row>
    <row r="16" spans="1:12" s="32" customFormat="1" ht="27" customHeight="1" x14ac:dyDescent="0.15">
      <c r="A16" s="106" t="s">
        <v>296</v>
      </c>
      <c r="B16" s="182">
        <v>2088135</v>
      </c>
      <c r="C16" s="183">
        <f t="shared" si="0"/>
        <v>7.9216047040971169</v>
      </c>
      <c r="D16" s="182">
        <v>1948208</v>
      </c>
      <c r="E16" s="183">
        <f t="shared" si="0"/>
        <v>7.9844590163934432</v>
      </c>
      <c r="F16" s="184">
        <f t="shared" si="1"/>
        <v>139927</v>
      </c>
      <c r="G16" s="185">
        <f t="shared" si="2"/>
        <v>7.182343979698266</v>
      </c>
      <c r="H16" s="33"/>
    </row>
    <row r="17" spans="1:8" s="32" customFormat="1" ht="27" customHeight="1" x14ac:dyDescent="0.15">
      <c r="A17" s="106" t="s">
        <v>173</v>
      </c>
      <c r="B17" s="182">
        <v>11917</v>
      </c>
      <c r="C17" s="183">
        <f t="shared" si="0"/>
        <v>4.5208649468892262E-2</v>
      </c>
      <c r="D17" s="182">
        <v>10082</v>
      </c>
      <c r="E17" s="183">
        <f t="shared" si="0"/>
        <v>4.1319672131147539E-2</v>
      </c>
      <c r="F17" s="184">
        <f t="shared" si="1"/>
        <v>1835</v>
      </c>
      <c r="G17" s="185">
        <f t="shared" si="2"/>
        <v>18.200753818686767</v>
      </c>
      <c r="H17" s="33"/>
    </row>
    <row r="18" spans="1:8" s="32" customFormat="1" ht="27" customHeight="1" x14ac:dyDescent="0.15">
      <c r="A18" s="106" t="s">
        <v>298</v>
      </c>
      <c r="B18" s="182">
        <v>1658444</v>
      </c>
      <c r="C18" s="183">
        <f t="shared" si="0"/>
        <v>6.2915174506828526</v>
      </c>
      <c r="D18" s="182">
        <v>1627647</v>
      </c>
      <c r="E18" s="183">
        <f t="shared" si="0"/>
        <v>6.6706844262295073</v>
      </c>
      <c r="F18" s="184">
        <f t="shared" si="1"/>
        <v>30797</v>
      </c>
      <c r="G18" s="185">
        <f t="shared" si="2"/>
        <v>1.8921178855120304</v>
      </c>
      <c r="H18" s="33"/>
    </row>
    <row r="19" spans="1:8" s="32" customFormat="1" ht="27" customHeight="1" x14ac:dyDescent="0.15">
      <c r="A19" s="106" t="s">
        <v>286</v>
      </c>
      <c r="B19" s="182">
        <v>0</v>
      </c>
      <c r="C19" s="183">
        <f t="shared" si="0"/>
        <v>0</v>
      </c>
      <c r="D19" s="182">
        <v>0</v>
      </c>
      <c r="E19" s="183">
        <f t="shared" si="0"/>
        <v>0</v>
      </c>
      <c r="F19" s="184">
        <f t="shared" si="1"/>
        <v>0</v>
      </c>
      <c r="G19" s="185">
        <v>0</v>
      </c>
      <c r="H19" s="33"/>
    </row>
    <row r="20" spans="1:8" s="32" customFormat="1" ht="27" customHeight="1" x14ac:dyDescent="0.15">
      <c r="A20" s="107" t="s">
        <v>299</v>
      </c>
      <c r="B20" s="186">
        <v>53771</v>
      </c>
      <c r="C20" s="187">
        <f t="shared" si="0"/>
        <v>0.20398710166919576</v>
      </c>
      <c r="D20" s="186">
        <v>46773</v>
      </c>
      <c r="E20" s="187">
        <f t="shared" si="0"/>
        <v>0.19169262295081968</v>
      </c>
      <c r="F20" s="188">
        <f t="shared" si="1"/>
        <v>6998</v>
      </c>
      <c r="G20" s="189">
        <f t="shared" si="2"/>
        <v>14.961623158659911</v>
      </c>
      <c r="H20" s="33"/>
    </row>
    <row r="21" spans="1:8" s="32" customFormat="1" ht="27" customHeight="1" x14ac:dyDescent="0.15">
      <c r="A21" s="88" t="s">
        <v>238</v>
      </c>
      <c r="B21" s="190">
        <f>SUM(B7:B20)</f>
        <v>26360000</v>
      </c>
      <c r="C21" s="191">
        <f t="shared" si="0"/>
        <v>100</v>
      </c>
      <c r="D21" s="190">
        <f>SUM(D7:D20)</f>
        <v>24400000</v>
      </c>
      <c r="E21" s="191">
        <f t="shared" si="0"/>
        <v>100</v>
      </c>
      <c r="F21" s="192">
        <f>B21-D21</f>
        <v>1960000</v>
      </c>
      <c r="G21" s="193">
        <f t="shared" si="2"/>
        <v>8.0327868852459012</v>
      </c>
    </row>
    <row r="22" spans="1:8" x14ac:dyDescent="0.15">
      <c r="A22" s="256" t="s">
        <v>472</v>
      </c>
    </row>
  </sheetData>
  <mergeCells count="5">
    <mergeCell ref="F4:G4"/>
    <mergeCell ref="A5:A6"/>
    <mergeCell ref="B5:C5"/>
    <mergeCell ref="D5:E5"/>
    <mergeCell ref="F5:G5"/>
  </mergeCells>
  <phoneticPr fontId="3"/>
  <pageMargins left="0.70866141732283472" right="0.70866141732283472" top="0.35433070866141736" bottom="0.74803149606299213" header="0.31496062992125984" footer="0.31496062992125984"/>
  <pageSetup paperSize="9" orientation="portrait" r:id="rId1"/>
  <headerFooter>
    <oddFooter>&amp;C１２－⑧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第12章</vt:lpstr>
      <vt:lpstr>(1).(2)　</vt:lpstr>
      <vt:lpstr>(3).(4).(5)</vt:lpstr>
      <vt:lpstr>(6)</vt:lpstr>
      <vt:lpstr>(7).(8)</vt:lpstr>
      <vt:lpstr>(9)</vt:lpstr>
      <vt:lpstr>(10)</vt:lpstr>
      <vt:lpstr>(11)</vt:lpstr>
      <vt:lpstr>（12)</vt:lpstr>
      <vt:lpstr>(13)（14）</vt:lpstr>
      <vt:lpstr>(15).(16)</vt:lpstr>
      <vt:lpstr>'(9)'!Print_Area</vt:lpstr>
    </vt:vector>
  </TitlesOfParts>
  <Company>網走市役所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abs1130</dc:creator>
  <cp:lastModifiedBy>角町　翔太</cp:lastModifiedBy>
  <cp:lastPrinted>2025-03-27T06:34:00Z</cp:lastPrinted>
  <dcterms:created xsi:type="dcterms:W3CDTF">2001-11-12T04:35:52Z</dcterms:created>
  <dcterms:modified xsi:type="dcterms:W3CDTF">2025-03-27T06:36:21Z</dcterms:modified>
</cp:coreProperties>
</file>