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ypnos\Profiles\tsunomachi-shouta\Desktop\R6荒尾市統計書\原稿\"/>
    </mc:Choice>
  </mc:AlternateContent>
  <bookViews>
    <workbookView xWindow="0" yWindow="0" windowWidth="28800" windowHeight="12240" activeTab="4"/>
  </bookViews>
  <sheets>
    <sheet name="第11章" sheetId="19" r:id="rId1"/>
    <sheet name="(1)" sheetId="47" r:id="rId2"/>
    <sheet name="(2)" sheetId="44" r:id="rId3"/>
    <sheet name="(3)" sheetId="45" r:id="rId4"/>
    <sheet name="（4）" sheetId="46" r:id="rId5"/>
  </sheets>
  <definedNames>
    <definedName name="_Tag1" localSheetId="1">#REF!</definedName>
    <definedName name="_Tag1">#REF!</definedName>
    <definedName name="_Top2" localSheetId="1">#REF!</definedName>
    <definedName name="_Top2">#REF!</definedName>
    <definedName name="DATA" localSheetId="1">#REF!</definedName>
    <definedName name="DATA">#REF!</definedName>
    <definedName name="K_Top1" localSheetId="1">#REF!</definedName>
    <definedName name="K_Top1">#REF!</definedName>
    <definedName name="LAST1" localSheetId="1">#REF!</definedName>
    <definedName name="LAST1">#REF!</definedName>
    <definedName name="LAST2" localSheetId="1">#REF!</definedName>
    <definedName name="LAST2">#REF!</definedName>
    <definedName name="_xlnm.Print_Area" localSheetId="1">'(1)'!$A$1:$J$34</definedName>
    <definedName name="_xlnm.Print_Area" localSheetId="2">'(2)'!$A$1:$J$46</definedName>
    <definedName name="_xlnm.Print_Area" localSheetId="3">'(3)'!$A$1:$J$22</definedName>
    <definedName name="_xlnm.Print_Area" localSheetId="4">'（4）'!$A$1:$E$49</definedName>
    <definedName name="_xlnm.Print_Area">#REF!</definedName>
    <definedName name="入力表">#REF!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7" i="47" l="1"/>
  <c r="D32" i="46" l="1"/>
  <c r="C32" i="46"/>
  <c r="B32" i="46"/>
  <c r="E32" i="46" l="1"/>
  <c r="D9" i="46"/>
  <c r="C9" i="46"/>
  <c r="B9" i="46"/>
  <c r="E9" i="46" l="1"/>
  <c r="B39" i="44"/>
  <c r="D15" i="44" s="1"/>
  <c r="E39" i="44"/>
  <c r="G8" i="44" s="1"/>
  <c r="H39" i="44"/>
  <c r="D30" i="47"/>
  <c r="D29" i="47"/>
  <c r="D28" i="47"/>
  <c r="G30" i="47"/>
  <c r="G29" i="47"/>
  <c r="G28" i="47"/>
  <c r="J29" i="47"/>
  <c r="J28" i="47"/>
  <c r="J30" i="47"/>
  <c r="D30" i="44" l="1"/>
  <c r="D19" i="44"/>
  <c r="G38" i="44"/>
  <c r="G22" i="44"/>
  <c r="D29" i="44"/>
  <c r="D18" i="44"/>
  <c r="G37" i="44"/>
  <c r="G21" i="44"/>
  <c r="G39" i="44"/>
  <c r="D34" i="44"/>
  <c r="D20" i="44"/>
  <c r="G23" i="44"/>
  <c r="D36" i="44"/>
  <c r="D28" i="44"/>
  <c r="D14" i="44"/>
  <c r="G36" i="44"/>
  <c r="G20" i="44"/>
  <c r="D38" i="44"/>
  <c r="D27" i="44"/>
  <c r="D13" i="44"/>
  <c r="G31" i="44"/>
  <c r="G15" i="44"/>
  <c r="D37" i="44"/>
  <c r="D26" i="44"/>
  <c r="D12" i="44"/>
  <c r="G30" i="44"/>
  <c r="G14" i="44"/>
  <c r="D22" i="44"/>
  <c r="D11" i="44"/>
  <c r="G29" i="44"/>
  <c r="G13" i="44"/>
  <c r="D35" i="44"/>
  <c r="D21" i="44"/>
  <c r="D10" i="44"/>
  <c r="G28" i="44"/>
  <c r="G12" i="44"/>
  <c r="G11" i="44"/>
  <c r="G35" i="44"/>
  <c r="G27" i="44"/>
  <c r="G19" i="44"/>
  <c r="D33" i="44"/>
  <c r="D25" i="44"/>
  <c r="D17" i="44"/>
  <c r="D9" i="44"/>
  <c r="G34" i="44"/>
  <c r="G26" i="44"/>
  <c r="G18" i="44"/>
  <c r="G10" i="44"/>
  <c r="D7" i="44"/>
  <c r="D32" i="44"/>
  <c r="D24" i="44"/>
  <c r="D16" i="44"/>
  <c r="D8" i="44"/>
  <c r="G33" i="44"/>
  <c r="G25" i="44"/>
  <c r="G17" i="44"/>
  <c r="G9" i="44"/>
  <c r="D39" i="44"/>
  <c r="D31" i="44"/>
  <c r="D23" i="44"/>
  <c r="G7" i="44"/>
  <c r="G32" i="44"/>
  <c r="G24" i="44"/>
  <c r="G16" i="44"/>
  <c r="J7" i="45"/>
  <c r="G7" i="45"/>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7" i="44"/>
  <c r="D7" i="45"/>
  <c r="J8" i="45"/>
  <c r="J9" i="45"/>
  <c r="J10" i="45"/>
  <c r="J11" i="45"/>
  <c r="J12" i="45"/>
  <c r="J13" i="45"/>
  <c r="J14" i="45"/>
  <c r="G8" i="45"/>
  <c r="G9" i="45"/>
  <c r="G10" i="45"/>
  <c r="G11" i="45"/>
  <c r="G12" i="45"/>
  <c r="G13" i="45"/>
  <c r="G14" i="45"/>
  <c r="D10" i="45"/>
  <c r="D11" i="45"/>
  <c r="D12" i="45"/>
  <c r="D13" i="45"/>
  <c r="D14" i="45"/>
  <c r="D9" i="45"/>
  <c r="D8" i="45"/>
  <c r="G19" i="47" l="1"/>
  <c r="G7" i="47"/>
  <c r="H27" i="47" l="1"/>
  <c r="J7" i="47" s="1"/>
  <c r="B27" i="47" l="1"/>
  <c r="D18" i="47" s="1"/>
  <c r="J19" i="47"/>
  <c r="J20" i="47"/>
  <c r="G8" i="47"/>
  <c r="J10" i="47"/>
  <c r="J25" i="47"/>
  <c r="J17" i="47"/>
  <c r="J24" i="47"/>
  <c r="J16" i="47"/>
  <c r="J12" i="47"/>
  <c r="J8" i="47"/>
  <c r="J21" i="47"/>
  <c r="J9" i="47"/>
  <c r="J27" i="47"/>
  <c r="J23" i="47"/>
  <c r="J15" i="47"/>
  <c r="J11" i="47"/>
  <c r="J13" i="47"/>
  <c r="J26" i="47"/>
  <c r="J22" i="47"/>
  <c r="J18" i="47"/>
  <c r="J14" i="47"/>
  <c r="G26" i="47"/>
  <c r="G22" i="47"/>
  <c r="G18" i="47"/>
  <c r="G14" i="47"/>
  <c r="G10" i="47"/>
  <c r="G27" i="47"/>
  <c r="G23" i="47"/>
  <c r="G15" i="47"/>
  <c r="G11" i="47"/>
  <c r="G25" i="47"/>
  <c r="G21" i="47"/>
  <c r="G17" i="47"/>
  <c r="G13" i="47"/>
  <c r="G9" i="47"/>
  <c r="G24" i="47"/>
  <c r="G20" i="47"/>
  <c r="G16" i="47"/>
  <c r="G12" i="47"/>
  <c r="D14" i="47" l="1"/>
  <c r="D13" i="47"/>
  <c r="D22" i="47"/>
  <c r="D25" i="47"/>
  <c r="D12" i="47"/>
  <c r="D20" i="47"/>
  <c r="D9" i="47"/>
  <c r="D26" i="47"/>
  <c r="D15" i="47"/>
  <c r="D16" i="47"/>
  <c r="D10" i="47"/>
  <c r="D11" i="47"/>
  <c r="D23" i="47"/>
  <c r="D17" i="47"/>
  <c r="D27" i="47"/>
  <c r="D21" i="47"/>
  <c r="D8" i="47"/>
  <c r="D19" i="47"/>
  <c r="D7" i="47"/>
  <c r="D24" i="47"/>
</calcChain>
</file>

<file path=xl/sharedStrings.xml><?xml version="1.0" encoding="utf-8"?>
<sst xmlns="http://schemas.openxmlformats.org/spreadsheetml/2006/main" count="200" uniqueCount="126">
  <si>
    <t>　(1)農業　　</t>
    <rPh sb="4" eb="5">
      <t>ノウ</t>
    </rPh>
    <rPh sb="5" eb="6">
      <t>ギョウ</t>
    </rPh>
    <phoneticPr fontId="1"/>
  </si>
  <si>
    <t>　(2)林業</t>
    <rPh sb="4" eb="5">
      <t>ハヤシ</t>
    </rPh>
    <rPh sb="5" eb="6">
      <t>ギョウ</t>
    </rPh>
    <phoneticPr fontId="1"/>
  </si>
  <si>
    <t>　(3)水産業</t>
    <rPh sb="4" eb="5">
      <t>スイ</t>
    </rPh>
    <rPh sb="5" eb="6">
      <t>サン</t>
    </rPh>
    <rPh sb="6" eb="7">
      <t>ギョウ</t>
    </rPh>
    <phoneticPr fontId="1"/>
  </si>
  <si>
    <t>総生産額</t>
    <rPh sb="0" eb="3">
      <t>ソウセイサン</t>
    </rPh>
    <rPh sb="3" eb="4">
      <t>ガク</t>
    </rPh>
    <phoneticPr fontId="7"/>
  </si>
  <si>
    <t>対前年度
増加率</t>
    <rPh sb="0" eb="1">
      <t>タイ</t>
    </rPh>
    <rPh sb="1" eb="4">
      <t>ゼンネンド</t>
    </rPh>
    <rPh sb="5" eb="7">
      <t>ゾウカ</t>
    </rPh>
    <rPh sb="7" eb="8">
      <t>リツ</t>
    </rPh>
    <phoneticPr fontId="7"/>
  </si>
  <si>
    <t>構成比</t>
    <rPh sb="0" eb="3">
      <t>コウセイヒ</t>
    </rPh>
    <phoneticPr fontId="7"/>
  </si>
  <si>
    <t>(単位　千円・％)</t>
    <rPh sb="1" eb="3">
      <t>タンイ</t>
    </rPh>
    <rPh sb="4" eb="6">
      <t>センエン</t>
    </rPh>
    <phoneticPr fontId="3"/>
  </si>
  <si>
    <t>１．雇用者報酬</t>
    <rPh sb="2" eb="5">
      <t>コヨウシャ</t>
    </rPh>
    <rPh sb="5" eb="7">
      <t>ホウシュウ</t>
    </rPh>
    <phoneticPr fontId="1"/>
  </si>
  <si>
    <t>３．企業所得</t>
    <rPh sb="2" eb="4">
      <t>キギョウ</t>
    </rPh>
    <rPh sb="4" eb="6">
      <t>ショトク</t>
    </rPh>
    <phoneticPr fontId="1"/>
  </si>
  <si>
    <t>　(1)一般政府</t>
    <rPh sb="4" eb="6">
      <t>イッパン</t>
    </rPh>
    <rPh sb="6" eb="8">
      <t>セイフ</t>
    </rPh>
    <phoneticPr fontId="1"/>
  </si>
  <si>
    <t>　(1)民間法人企業</t>
    <rPh sb="4" eb="6">
      <t>ミンカン</t>
    </rPh>
    <rPh sb="6" eb="8">
      <t>ホウジン</t>
    </rPh>
    <rPh sb="8" eb="10">
      <t>キギョウ</t>
    </rPh>
    <phoneticPr fontId="1"/>
  </si>
  <si>
    <t>　(2)公的企業</t>
    <rPh sb="4" eb="6">
      <t>コウテキ</t>
    </rPh>
    <rPh sb="6" eb="8">
      <t>キギョウ</t>
    </rPh>
    <phoneticPr fontId="1"/>
  </si>
  <si>
    <t>　(3)個人企業</t>
    <rPh sb="4" eb="6">
      <t>コジン</t>
    </rPh>
    <rPh sb="6" eb="8">
      <t>キギョウ</t>
    </rPh>
    <phoneticPr fontId="1"/>
  </si>
  <si>
    <t>　　a  非金融法人企業</t>
    <rPh sb="5" eb="6">
      <t>ヒ</t>
    </rPh>
    <rPh sb="6" eb="8">
      <t>キンユウ</t>
    </rPh>
    <rPh sb="8" eb="10">
      <t>ホウジン</t>
    </rPh>
    <rPh sb="10" eb="12">
      <t>キギョウ</t>
    </rPh>
    <phoneticPr fontId="1"/>
  </si>
  <si>
    <t>　　b  金融機関</t>
    <rPh sb="5" eb="9">
      <t>キンユウキカン</t>
    </rPh>
    <phoneticPr fontId="1"/>
  </si>
  <si>
    <t>　　a  農林水産業</t>
    <rPh sb="5" eb="7">
      <t>ノウリン</t>
    </rPh>
    <rPh sb="7" eb="10">
      <t>スイサンギョウ</t>
    </rPh>
    <phoneticPr fontId="1"/>
  </si>
  <si>
    <t>　(2)雇主の社会負担</t>
    <rPh sb="4" eb="5">
      <t>ヤト</t>
    </rPh>
    <rPh sb="5" eb="6">
      <t>ヌシ</t>
    </rPh>
    <rPh sb="7" eb="9">
      <t>シャカイ</t>
    </rPh>
    <rPh sb="9" eb="11">
      <t>フタン</t>
    </rPh>
    <phoneticPr fontId="3"/>
  </si>
  <si>
    <t>　　②配当(受取)</t>
    <rPh sb="3" eb="5">
      <t>ハイトウ</t>
    </rPh>
    <rPh sb="6" eb="8">
      <t>ウケトリ</t>
    </rPh>
    <phoneticPr fontId="1"/>
  </si>
  <si>
    <t>人口</t>
    <rPh sb="0" eb="2">
      <t>ジンコウ</t>
    </rPh>
    <phoneticPr fontId="3"/>
  </si>
  <si>
    <t>一人当たり市民所得</t>
    <rPh sb="0" eb="2">
      <t>ヒトリ</t>
    </rPh>
    <rPh sb="2" eb="3">
      <t>ア</t>
    </rPh>
    <rPh sb="5" eb="7">
      <t>シミン</t>
    </rPh>
    <rPh sb="6" eb="7">
      <t>ミン</t>
    </rPh>
    <rPh sb="7" eb="9">
      <t>ショトク</t>
    </rPh>
    <phoneticPr fontId="3"/>
  </si>
  <si>
    <t>（１）市内総生産</t>
    <rPh sb="3" eb="5">
      <t>シナイ</t>
    </rPh>
    <rPh sb="5" eb="8">
      <t>ソウセイサン</t>
    </rPh>
    <phoneticPr fontId="3"/>
  </si>
  <si>
    <t>（２）市民所得（分配）</t>
    <rPh sb="3" eb="5">
      <t>シミン</t>
    </rPh>
    <rPh sb="5" eb="7">
      <t>ショトク</t>
    </rPh>
    <rPh sb="8" eb="10">
      <t>ブンパイ</t>
    </rPh>
    <phoneticPr fontId="3"/>
  </si>
  <si>
    <t>（３）家計所得</t>
    <rPh sb="3" eb="5">
      <t>カケイ</t>
    </rPh>
    <rPh sb="5" eb="7">
      <t>ショトク</t>
    </rPh>
    <phoneticPr fontId="3"/>
  </si>
  <si>
    <t>２．財産所得</t>
    <rPh sb="2" eb="6">
      <t>ザイサンショトク</t>
    </rPh>
    <phoneticPr fontId="1"/>
  </si>
  <si>
    <t>３．家計の財産所得</t>
    <rPh sb="2" eb="4">
      <t>カケイ</t>
    </rPh>
    <rPh sb="5" eb="7">
      <t>ザイサン</t>
    </rPh>
    <rPh sb="7" eb="9">
      <t>ショトク</t>
    </rPh>
    <phoneticPr fontId="1"/>
  </si>
  <si>
    <t>　(1)受取</t>
    <rPh sb="4" eb="6">
      <t>ウケトリ</t>
    </rPh>
    <phoneticPr fontId="1"/>
  </si>
  <si>
    <t>　(2)支払</t>
    <rPh sb="4" eb="6">
      <t>シハライ</t>
    </rPh>
    <phoneticPr fontId="1"/>
  </si>
  <si>
    <t>５．その他の経常移転（純）</t>
    <rPh sb="4" eb="5">
      <t>ホカ</t>
    </rPh>
    <rPh sb="6" eb="8">
      <t>ケイジョウ</t>
    </rPh>
    <rPh sb="8" eb="10">
      <t>イテン</t>
    </rPh>
    <rPh sb="11" eb="12">
      <t>ジュン</t>
    </rPh>
    <phoneticPr fontId="1"/>
  </si>
  <si>
    <t>家計所得（１+２+３+４+５）</t>
    <rPh sb="0" eb="2">
      <t>カケイ</t>
    </rPh>
    <rPh sb="2" eb="4">
      <t>ショトク</t>
    </rPh>
    <phoneticPr fontId="3"/>
  </si>
  <si>
    <t>市民所得（１+２+３）</t>
    <rPh sb="0" eb="2">
      <t>シミン</t>
    </rPh>
    <rPh sb="1" eb="2">
      <t>ミン</t>
    </rPh>
    <rPh sb="2" eb="4">
      <t>ショトク</t>
    </rPh>
    <phoneticPr fontId="3"/>
  </si>
  <si>
    <t>県内市町村計</t>
    <rPh sb="0" eb="2">
      <t>ケンナイ</t>
    </rPh>
    <rPh sb="2" eb="5">
      <t>シチョウソン</t>
    </rPh>
    <rPh sb="5" eb="6">
      <t>ケイ</t>
    </rPh>
    <phoneticPr fontId="1"/>
  </si>
  <si>
    <t>県下１４市計</t>
    <rPh sb="0" eb="1">
      <t>ケン</t>
    </rPh>
    <rPh sb="1" eb="2">
      <t>シタ</t>
    </rPh>
    <rPh sb="4" eb="5">
      <t>シ</t>
    </rPh>
    <rPh sb="5" eb="6">
      <t>ケイ</t>
    </rPh>
    <phoneticPr fontId="1"/>
  </si>
  <si>
    <t>　(1)賃金・俸給</t>
    <rPh sb="4" eb="5">
      <t>チン</t>
    </rPh>
    <rPh sb="5" eb="6">
      <t>キン</t>
    </rPh>
    <rPh sb="8" eb="9">
      <t>キュウ</t>
    </rPh>
    <phoneticPr fontId="1"/>
  </si>
  <si>
    <t>　　b  その他の産業</t>
    <rPh sb="7" eb="8">
      <t>ホカ</t>
    </rPh>
    <rPh sb="9" eb="11">
      <t>サンギョウ</t>
    </rPh>
    <phoneticPr fontId="1"/>
  </si>
  <si>
    <t>　　c  持ち家</t>
    <rPh sb="5" eb="6">
      <t>モ</t>
    </rPh>
    <rPh sb="7" eb="8">
      <t>イエ</t>
    </rPh>
    <phoneticPr fontId="1"/>
  </si>
  <si>
    <t>所得額</t>
    <rPh sb="0" eb="3">
      <t>ショトクガク</t>
    </rPh>
    <phoneticPr fontId="7"/>
  </si>
  <si>
    <t>２．個人企業所得</t>
    <rPh sb="2" eb="4">
      <t>コジン</t>
    </rPh>
    <rPh sb="4" eb="6">
      <t>キギョウ</t>
    </rPh>
    <rPh sb="6" eb="8">
      <t>ショトク</t>
    </rPh>
    <phoneticPr fontId="1"/>
  </si>
  <si>
    <t>４．社会保障給付</t>
    <rPh sb="2" eb="4">
      <t>シャカイ</t>
    </rPh>
    <rPh sb="4" eb="6">
      <t>ホショウ</t>
    </rPh>
    <rPh sb="6" eb="8">
      <t>キュウフ</t>
    </rPh>
    <phoneticPr fontId="1"/>
  </si>
  <si>
    <t>一人当たり家計所得</t>
    <rPh sb="0" eb="2">
      <t>ヒトリ</t>
    </rPh>
    <rPh sb="2" eb="3">
      <t>ア</t>
    </rPh>
    <rPh sb="5" eb="7">
      <t>カケイ</t>
    </rPh>
    <rPh sb="7" eb="9">
      <t>ショトク</t>
    </rPh>
    <rPh sb="8" eb="9">
      <t>シミン</t>
    </rPh>
    <phoneticPr fontId="3"/>
  </si>
  <si>
    <t>　　　a 雇主の現実社会負担</t>
    <rPh sb="5" eb="6">
      <t>ヤト</t>
    </rPh>
    <rPh sb="6" eb="7">
      <t>ヌシ</t>
    </rPh>
    <rPh sb="8" eb="10">
      <t>ゲンジツ</t>
    </rPh>
    <rPh sb="10" eb="12">
      <t>シャカイ</t>
    </rPh>
    <rPh sb="12" eb="14">
      <t>フタン</t>
    </rPh>
    <phoneticPr fontId="3"/>
  </si>
  <si>
    <t>　　　b 雇主の帰属社会負担</t>
    <rPh sb="5" eb="6">
      <t>ヤト</t>
    </rPh>
    <rPh sb="6" eb="7">
      <t>ヌシ</t>
    </rPh>
    <rPh sb="8" eb="10">
      <t>キゾク</t>
    </rPh>
    <rPh sb="10" eb="12">
      <t>シャカイ</t>
    </rPh>
    <rPh sb="12" eb="14">
      <t>フタン</t>
    </rPh>
    <phoneticPr fontId="3"/>
  </si>
  <si>
    <t>　(4)鉱工業</t>
    <rPh sb="4" eb="5">
      <t>コウ</t>
    </rPh>
    <rPh sb="5" eb="6">
      <t>コウ</t>
    </rPh>
    <rPh sb="6" eb="7">
      <t>ギョウ</t>
    </rPh>
    <phoneticPr fontId="1"/>
  </si>
  <si>
    <t>　(7)卸売・小売業</t>
    <rPh sb="4" eb="6">
      <t>オロシウリ</t>
    </rPh>
    <rPh sb="7" eb="10">
      <t>コウリギョウ</t>
    </rPh>
    <phoneticPr fontId="1"/>
  </si>
  <si>
    <t>　　　a  受　取</t>
    <rPh sb="6" eb="7">
      <t>ウケ</t>
    </rPh>
    <rPh sb="8" eb="9">
      <t>ト</t>
    </rPh>
    <phoneticPr fontId="1"/>
  </si>
  <si>
    <t>　　　b  支　払</t>
    <rPh sb="6" eb="7">
      <t>シ</t>
    </rPh>
    <rPh sb="8" eb="9">
      <t>ハラ</t>
    </rPh>
    <phoneticPr fontId="1"/>
  </si>
  <si>
    <t>　　①　利　子</t>
    <rPh sb="4" eb="5">
      <t>リ</t>
    </rPh>
    <rPh sb="6" eb="7">
      <t>コ</t>
    </rPh>
    <phoneticPr fontId="1"/>
  </si>
  <si>
    <t>　(2)家　計</t>
    <rPh sb="4" eb="5">
      <t>イエ</t>
    </rPh>
    <rPh sb="6" eb="7">
      <t>ケイ</t>
    </rPh>
    <phoneticPr fontId="1"/>
  </si>
  <si>
    <t>　　④賃貸料（受取）</t>
    <rPh sb="3" eb="6">
      <t>チンタイリョウ</t>
    </rPh>
    <rPh sb="7" eb="9">
      <t>ウケトリ</t>
    </rPh>
    <phoneticPr fontId="1"/>
  </si>
  <si>
    <t>　(3)対家計民間非営利団体</t>
    <rPh sb="4" eb="5">
      <t>タイカ</t>
    </rPh>
    <rPh sb="5" eb="6">
      <t>カ</t>
    </rPh>
    <rPh sb="6" eb="7">
      <t>ケイ</t>
    </rPh>
    <rPh sb="7" eb="9">
      <t>ミンカン</t>
    </rPh>
    <rPh sb="9" eb="12">
      <t>ヒエイリ</t>
    </rPh>
    <rPh sb="12" eb="14">
      <t>ダンタイ</t>
    </rPh>
    <phoneticPr fontId="1"/>
  </si>
  <si>
    <t>熊本市</t>
    <phoneticPr fontId="3"/>
  </si>
  <si>
    <t>八代市</t>
    <phoneticPr fontId="3"/>
  </si>
  <si>
    <t>人吉市</t>
    <phoneticPr fontId="3"/>
  </si>
  <si>
    <t>荒尾市</t>
    <phoneticPr fontId="3"/>
  </si>
  <si>
    <t>水俣市</t>
    <phoneticPr fontId="3"/>
  </si>
  <si>
    <t>玉名市</t>
    <phoneticPr fontId="3"/>
  </si>
  <si>
    <t>山鹿市</t>
    <phoneticPr fontId="3"/>
  </si>
  <si>
    <t>菊池市</t>
    <phoneticPr fontId="3"/>
  </si>
  <si>
    <t>宇土市</t>
    <phoneticPr fontId="3"/>
  </si>
  <si>
    <t>上天草市</t>
    <rPh sb="0" eb="1">
      <t>カミ</t>
    </rPh>
    <rPh sb="1" eb="3">
      <t>アマクサ</t>
    </rPh>
    <rPh sb="3" eb="4">
      <t>シ</t>
    </rPh>
    <phoneticPr fontId="1"/>
  </si>
  <si>
    <t>宇城市</t>
    <rPh sb="0" eb="3">
      <t>ウキシ</t>
    </rPh>
    <phoneticPr fontId="1"/>
  </si>
  <si>
    <t>阿蘇市</t>
    <rPh sb="0" eb="3">
      <t>アソシ</t>
    </rPh>
    <phoneticPr fontId="1"/>
  </si>
  <si>
    <t>天草市</t>
    <rPh sb="0" eb="3">
      <t>アマクサシ</t>
    </rPh>
    <phoneticPr fontId="1"/>
  </si>
  <si>
    <t>合志市</t>
    <rPh sb="0" eb="3">
      <t>コウシシ</t>
    </rPh>
    <phoneticPr fontId="1"/>
  </si>
  <si>
    <t>2)基礎データの数値や推計方法に変更があった場合に遡及改定が行われることから、過去の資料と数値が一致しないことがある。</t>
    <rPh sb="2" eb="4">
      <t>キソ</t>
    </rPh>
    <rPh sb="8" eb="10">
      <t>スウチ</t>
    </rPh>
    <rPh sb="11" eb="13">
      <t>スイケイ</t>
    </rPh>
    <rPh sb="13" eb="15">
      <t>ホウホウ</t>
    </rPh>
    <rPh sb="16" eb="18">
      <t>ヘンコウ</t>
    </rPh>
    <rPh sb="22" eb="24">
      <t>バアイ</t>
    </rPh>
    <rPh sb="25" eb="27">
      <t>ソキュウ</t>
    </rPh>
    <rPh sb="27" eb="29">
      <t>カイテイ</t>
    </rPh>
    <rPh sb="30" eb="31">
      <t>オコナ</t>
    </rPh>
    <rPh sb="39" eb="41">
      <t>カコ</t>
    </rPh>
    <rPh sb="42" eb="44">
      <t>シリョウ</t>
    </rPh>
    <rPh sb="45" eb="47">
      <t>スウチ</t>
    </rPh>
    <rPh sb="48" eb="50">
      <t>イッチ</t>
    </rPh>
    <phoneticPr fontId="3"/>
  </si>
  <si>
    <t>2)一人当たり家計所得は、家計所得を人口（生産活動に従事していない失業者や子ども等を含む）で除した値であり、家計の所得を示すものではない。</t>
    <rPh sb="2" eb="4">
      <t>ヒトリ</t>
    </rPh>
    <rPh sb="4" eb="5">
      <t>ア</t>
    </rPh>
    <rPh sb="7" eb="9">
      <t>カケイ</t>
    </rPh>
    <rPh sb="9" eb="11">
      <t>ショトク</t>
    </rPh>
    <rPh sb="13" eb="15">
      <t>カケイ</t>
    </rPh>
    <rPh sb="15" eb="17">
      <t>ショトク</t>
    </rPh>
    <rPh sb="18" eb="20">
      <t>ジンコウ</t>
    </rPh>
    <rPh sb="21" eb="23">
      <t>セイサン</t>
    </rPh>
    <rPh sb="23" eb="25">
      <t>カツドウ</t>
    </rPh>
    <rPh sb="26" eb="28">
      <t>ジュウジ</t>
    </rPh>
    <rPh sb="33" eb="36">
      <t>シツギョウシャ</t>
    </rPh>
    <rPh sb="37" eb="38">
      <t>コ</t>
    </rPh>
    <rPh sb="40" eb="41">
      <t>トウ</t>
    </rPh>
    <rPh sb="42" eb="43">
      <t>フク</t>
    </rPh>
    <rPh sb="46" eb="47">
      <t>ジョ</t>
    </rPh>
    <rPh sb="49" eb="50">
      <t>アタイ</t>
    </rPh>
    <rPh sb="54" eb="56">
      <t>カケイ</t>
    </rPh>
    <rPh sb="57" eb="59">
      <t>ショトク</t>
    </rPh>
    <rPh sb="60" eb="61">
      <t>シメ</t>
    </rPh>
    <phoneticPr fontId="3"/>
  </si>
  <si>
    <t>4)基礎データの数値や推計方法に変更があった場合に遡及改定が行われることから、過去の資料と数値が一致しないことがある。</t>
    <rPh sb="2" eb="4">
      <t>キソ</t>
    </rPh>
    <rPh sb="8" eb="10">
      <t>スウチ</t>
    </rPh>
    <rPh sb="11" eb="13">
      <t>スイケイ</t>
    </rPh>
    <rPh sb="13" eb="15">
      <t>ホウホウ</t>
    </rPh>
    <rPh sb="16" eb="18">
      <t>ヘンコウ</t>
    </rPh>
    <rPh sb="22" eb="24">
      <t>バアイ</t>
    </rPh>
    <rPh sb="25" eb="27">
      <t>ソキュウ</t>
    </rPh>
    <rPh sb="27" eb="29">
      <t>カイテイ</t>
    </rPh>
    <rPh sb="30" eb="31">
      <t>オコナ</t>
    </rPh>
    <rPh sb="39" eb="41">
      <t>カコ</t>
    </rPh>
    <rPh sb="42" eb="44">
      <t>シリョウ</t>
    </rPh>
    <rPh sb="45" eb="47">
      <t>スウチ</t>
    </rPh>
    <rPh sb="48" eb="50">
      <t>イッチ</t>
    </rPh>
    <phoneticPr fontId="3"/>
  </si>
  <si>
    <t>2)一人当たり市民所得は、市民所得を人口（生産活動に従事していない失業者や子ども等を含む）で除した値であり、個人の所得（年収）を示すものではない。</t>
    <rPh sb="2" eb="4">
      <t>ヒトリ</t>
    </rPh>
    <rPh sb="4" eb="5">
      <t>ア</t>
    </rPh>
    <rPh sb="7" eb="9">
      <t>シミン</t>
    </rPh>
    <rPh sb="9" eb="11">
      <t>ショトク</t>
    </rPh>
    <rPh sb="13" eb="15">
      <t>シミン</t>
    </rPh>
    <rPh sb="14" eb="15">
      <t>ミン</t>
    </rPh>
    <rPh sb="15" eb="17">
      <t>ショトク</t>
    </rPh>
    <rPh sb="18" eb="20">
      <t>ジンコウ</t>
    </rPh>
    <rPh sb="21" eb="23">
      <t>セイサン</t>
    </rPh>
    <rPh sb="23" eb="25">
      <t>カツドウ</t>
    </rPh>
    <rPh sb="26" eb="28">
      <t>ジュウジ</t>
    </rPh>
    <rPh sb="33" eb="36">
      <t>シツギョウシャ</t>
    </rPh>
    <rPh sb="37" eb="38">
      <t>コ</t>
    </rPh>
    <rPh sb="40" eb="41">
      <t>トウ</t>
    </rPh>
    <rPh sb="42" eb="43">
      <t>フク</t>
    </rPh>
    <rPh sb="46" eb="47">
      <t>ジョ</t>
    </rPh>
    <rPh sb="49" eb="50">
      <t>アタイ</t>
    </rPh>
    <rPh sb="54" eb="56">
      <t>コジン</t>
    </rPh>
    <rPh sb="57" eb="59">
      <t>ショトク</t>
    </rPh>
    <rPh sb="60" eb="62">
      <t>ネンシュウ</t>
    </rPh>
    <rPh sb="64" eb="65">
      <t>シメ</t>
    </rPh>
    <phoneticPr fontId="3"/>
  </si>
  <si>
    <t xml:space="preserve">  原材料・光熱費などの経費（中間投入額）を控除したもの。</t>
    <rPh sb="2" eb="5">
      <t>ゲンザイリョウ</t>
    </rPh>
    <rPh sb="6" eb="9">
      <t>コウネツヒ</t>
    </rPh>
    <rPh sb="12" eb="14">
      <t>ケイヒ</t>
    </rPh>
    <rPh sb="15" eb="17">
      <t>チュウカン</t>
    </rPh>
    <rPh sb="17" eb="19">
      <t>トウニュウ</t>
    </rPh>
    <rPh sb="19" eb="20">
      <t>ガク</t>
    </rPh>
    <rPh sb="22" eb="24">
      <t>コウジョ</t>
    </rPh>
    <phoneticPr fontId="3"/>
  </si>
  <si>
    <t>1)市内総生産とは、市内で生産された財貨・サービスの売上高を貨幣評価したもの（産出額）から、</t>
    <rPh sb="2" eb="4">
      <t>シナイ</t>
    </rPh>
    <rPh sb="4" eb="7">
      <t>ソウセイサン</t>
    </rPh>
    <rPh sb="10" eb="12">
      <t>シナイ</t>
    </rPh>
    <rPh sb="13" eb="15">
      <t>セイサン</t>
    </rPh>
    <rPh sb="18" eb="20">
      <t>ザイカ</t>
    </rPh>
    <rPh sb="26" eb="28">
      <t>ウリアゲ</t>
    </rPh>
    <rPh sb="28" eb="29">
      <t>タカ</t>
    </rPh>
    <rPh sb="30" eb="32">
      <t>カヘイ</t>
    </rPh>
    <rPh sb="32" eb="34">
      <t>ヒョウカ</t>
    </rPh>
    <rPh sb="39" eb="42">
      <t>サンシュツガク</t>
    </rPh>
    <phoneticPr fontId="3"/>
  </si>
  <si>
    <t>　市民（個人だけでなく、企業や政府等を含む）にどのように分配されたかを示したもの。</t>
    <rPh sb="28" eb="30">
      <t>ブンパイ</t>
    </rPh>
    <rPh sb="35" eb="36">
      <t>シメ</t>
    </rPh>
    <phoneticPr fontId="3"/>
  </si>
  <si>
    <t>1)市民所得（分配）とは、市内居住者の生産活動によって発生した付加価値が、その活動の主体である</t>
    <rPh sb="2" eb="3">
      <t>シ</t>
    </rPh>
    <rPh sb="3" eb="4">
      <t>ミン</t>
    </rPh>
    <rPh sb="4" eb="6">
      <t>ショトク</t>
    </rPh>
    <rPh sb="7" eb="9">
      <t>ブンパイ</t>
    </rPh>
    <rPh sb="13" eb="15">
      <t>シナイ</t>
    </rPh>
    <rPh sb="15" eb="18">
      <t>キョジュウシャ</t>
    </rPh>
    <rPh sb="19" eb="21">
      <t>セイサン</t>
    </rPh>
    <rPh sb="21" eb="23">
      <t>カツドウ</t>
    </rPh>
    <rPh sb="27" eb="29">
      <t>ハッセイ</t>
    </rPh>
    <rPh sb="31" eb="33">
      <t>フカ</t>
    </rPh>
    <rPh sb="33" eb="35">
      <t>カチ</t>
    </rPh>
    <rPh sb="39" eb="41">
      <t>カツドウ</t>
    </rPh>
    <rPh sb="42" eb="44">
      <t>シュタイ</t>
    </rPh>
    <phoneticPr fontId="3"/>
  </si>
  <si>
    <t xml:space="preserve">  受取項目・支払項目を組み替えて求めたもの。</t>
    <phoneticPr fontId="3"/>
  </si>
  <si>
    <t>1)家計（個人企業を含む）の受取所得を把握する目的で、市町村民所得（分配）の</t>
    <rPh sb="2" eb="4">
      <t>カケイ</t>
    </rPh>
    <rPh sb="5" eb="7">
      <t>コジン</t>
    </rPh>
    <rPh sb="7" eb="9">
      <t>キギョウ</t>
    </rPh>
    <rPh sb="10" eb="11">
      <t>フク</t>
    </rPh>
    <rPh sb="14" eb="16">
      <t>ウケトリ</t>
    </rPh>
    <rPh sb="16" eb="18">
      <t>ショトク</t>
    </rPh>
    <rPh sb="19" eb="21">
      <t>ハアク</t>
    </rPh>
    <rPh sb="23" eb="25">
      <t>モクテキ</t>
    </rPh>
    <rPh sb="27" eb="30">
      <t>シチョウソン</t>
    </rPh>
    <rPh sb="30" eb="31">
      <t>ミン</t>
    </rPh>
    <rPh sb="31" eb="33">
      <t>ショトク</t>
    </rPh>
    <rPh sb="34" eb="36">
      <t>ブンパイ</t>
    </rPh>
    <phoneticPr fontId="3"/>
  </si>
  <si>
    <t>3)人口は県推計人口調査結果（各年10月1日現在）による。</t>
    <rPh sb="2" eb="4">
      <t>ジンコウ</t>
    </rPh>
    <rPh sb="5" eb="6">
      <t>ケン</t>
    </rPh>
    <rPh sb="6" eb="8">
      <t>スイケイ</t>
    </rPh>
    <rPh sb="8" eb="10">
      <t>ジンコウ</t>
    </rPh>
    <rPh sb="10" eb="12">
      <t>チョウサ</t>
    </rPh>
    <rPh sb="12" eb="14">
      <t>ケッカ</t>
    </rPh>
    <phoneticPr fontId="3"/>
  </si>
  <si>
    <t>資料　市町村民経済計算</t>
    <rPh sb="0" eb="2">
      <t>シリョウ</t>
    </rPh>
    <rPh sb="3" eb="6">
      <t>シチョウソン</t>
    </rPh>
    <rPh sb="6" eb="7">
      <t>ミン</t>
    </rPh>
    <rPh sb="7" eb="9">
      <t>ケイザイ</t>
    </rPh>
    <rPh sb="9" eb="11">
      <t>ケイサン</t>
    </rPh>
    <phoneticPr fontId="3"/>
  </si>
  <si>
    <t>-</t>
  </si>
  <si>
    <t>平成27年度</t>
    <rPh sb="0" eb="2">
      <t>ヘイセイ</t>
    </rPh>
    <rPh sb="4" eb="6">
      <t>ネンド</t>
    </rPh>
    <phoneticPr fontId="3"/>
  </si>
  <si>
    <t>　　③その他の投資所得(受取)</t>
    <rPh sb="5" eb="6">
      <t>タ</t>
    </rPh>
    <rPh sb="7" eb="9">
      <t>トウシ</t>
    </rPh>
    <rPh sb="9" eb="11">
      <t>ショトク</t>
    </rPh>
    <rPh sb="12" eb="14">
      <t>ウケトリ</t>
    </rPh>
    <phoneticPr fontId="1"/>
  </si>
  <si>
    <t>市民所得</t>
    <rPh sb="0" eb="2">
      <t>シミン</t>
    </rPh>
    <rPh sb="1" eb="2">
      <t>ミン</t>
    </rPh>
    <rPh sb="2" eb="4">
      <t>ショトク</t>
    </rPh>
    <phoneticPr fontId="3"/>
  </si>
  <si>
    <t>家計所得</t>
    <rPh sb="0" eb="2">
      <t>カケイ</t>
    </rPh>
    <rPh sb="2" eb="4">
      <t>ショトク</t>
    </rPh>
    <phoneticPr fontId="3"/>
  </si>
  <si>
    <t>市民総生産</t>
    <rPh sb="0" eb="2">
      <t>シミン</t>
    </rPh>
    <rPh sb="2" eb="3">
      <t>ソウ</t>
    </rPh>
    <rPh sb="3" eb="5">
      <t>セイサン</t>
    </rPh>
    <phoneticPr fontId="3"/>
  </si>
  <si>
    <t xml:space="preserve">  (13)専門・科学技術、業務支援サービス業</t>
    <rPh sb="6" eb="8">
      <t>センモン</t>
    </rPh>
    <rPh sb="9" eb="11">
      <t>カガク</t>
    </rPh>
    <rPh sb="11" eb="13">
      <t>ギジュツ</t>
    </rPh>
    <rPh sb="14" eb="16">
      <t>ギョウム</t>
    </rPh>
    <rPh sb="16" eb="18">
      <t>シエン</t>
    </rPh>
    <rPh sb="22" eb="23">
      <t>ギョウ</t>
    </rPh>
    <phoneticPr fontId="1"/>
  </si>
  <si>
    <t>　(5)電気・ガス・水道・廃棄物処理業</t>
    <rPh sb="4" eb="6">
      <t>デンキ</t>
    </rPh>
    <rPh sb="10" eb="12">
      <t>スイドウ</t>
    </rPh>
    <rPh sb="13" eb="16">
      <t>ハイキブツ</t>
    </rPh>
    <rPh sb="16" eb="18">
      <t>ショリ</t>
    </rPh>
    <rPh sb="18" eb="19">
      <t>ギョウ</t>
    </rPh>
    <phoneticPr fontId="1"/>
  </si>
  <si>
    <t>　(6)建設業</t>
    <rPh sb="4" eb="7">
      <t>ケンセツギョウ</t>
    </rPh>
    <phoneticPr fontId="1"/>
  </si>
  <si>
    <t>　(8)運輸・郵便業</t>
    <rPh sb="4" eb="6">
      <t>ウンユ</t>
    </rPh>
    <rPh sb="7" eb="9">
      <t>ユウビン</t>
    </rPh>
    <rPh sb="9" eb="10">
      <t>ギョウ</t>
    </rPh>
    <phoneticPr fontId="1"/>
  </si>
  <si>
    <t>　(9)宿泊・飲食サービス業</t>
    <rPh sb="4" eb="6">
      <t>シュクハク</t>
    </rPh>
    <rPh sb="7" eb="9">
      <t>インショク</t>
    </rPh>
    <rPh sb="13" eb="14">
      <t>ギョウ</t>
    </rPh>
    <phoneticPr fontId="1"/>
  </si>
  <si>
    <t xml:space="preserve">  (10)情報通信業　</t>
    <rPh sb="6" eb="8">
      <t>ジョウホウ</t>
    </rPh>
    <rPh sb="8" eb="10">
      <t>ツウシン</t>
    </rPh>
    <rPh sb="10" eb="11">
      <t>ギョウ</t>
    </rPh>
    <phoneticPr fontId="1"/>
  </si>
  <si>
    <t xml:space="preserve">  (11)金融・保険業</t>
    <rPh sb="6" eb="8">
      <t>キンユウ</t>
    </rPh>
    <rPh sb="9" eb="11">
      <t>ホケン</t>
    </rPh>
    <rPh sb="11" eb="12">
      <t>ギョウ</t>
    </rPh>
    <phoneticPr fontId="1"/>
  </si>
  <si>
    <t xml:space="preserve">  (12)不動産業</t>
    <rPh sb="6" eb="9">
      <t>フドウサン</t>
    </rPh>
    <rPh sb="9" eb="10">
      <t>ギョウ</t>
    </rPh>
    <phoneticPr fontId="1"/>
  </si>
  <si>
    <t>第１１章　市民経済計算</t>
    <rPh sb="0" eb="1">
      <t>ダイ</t>
    </rPh>
    <rPh sb="3" eb="4">
      <t>ショウ</t>
    </rPh>
    <rPh sb="5" eb="7">
      <t>シミン</t>
    </rPh>
    <rPh sb="7" eb="9">
      <t>ケイザイ</t>
    </rPh>
    <rPh sb="9" eb="11">
      <t>ケイサン</t>
    </rPh>
    <phoneticPr fontId="7"/>
  </si>
  <si>
    <t>１１ 市民経済計算</t>
    <rPh sb="3" eb="4">
      <t>シ</t>
    </rPh>
    <rPh sb="4" eb="5">
      <t>ミン</t>
    </rPh>
    <rPh sb="5" eb="7">
      <t>ケイザイ</t>
    </rPh>
    <rPh sb="7" eb="9">
      <t>ケイサン</t>
    </rPh>
    <phoneticPr fontId="7"/>
  </si>
  <si>
    <t>（４）県下14市別市町村民経済計算</t>
    <rPh sb="3" eb="5">
      <t>ケンカ</t>
    </rPh>
    <rPh sb="7" eb="8">
      <t>シ</t>
    </rPh>
    <rPh sb="8" eb="9">
      <t>ベツ</t>
    </rPh>
    <rPh sb="9" eb="12">
      <t>シチョウソン</t>
    </rPh>
    <rPh sb="12" eb="13">
      <t>ミン</t>
    </rPh>
    <rPh sb="13" eb="15">
      <t>ケイザイ</t>
    </rPh>
    <rPh sb="15" eb="17">
      <t>ケイサン</t>
    </rPh>
    <phoneticPr fontId="3"/>
  </si>
  <si>
    <t>（税額調整前）第１次産業</t>
    <rPh sb="1" eb="3">
      <t>ゼイガク</t>
    </rPh>
    <rPh sb="3" eb="5">
      <t>チョウセイ</t>
    </rPh>
    <rPh sb="5" eb="6">
      <t>マエ</t>
    </rPh>
    <rPh sb="7" eb="8">
      <t>ダイ</t>
    </rPh>
    <rPh sb="9" eb="10">
      <t>ツギ</t>
    </rPh>
    <rPh sb="10" eb="12">
      <t>サンギョウ</t>
    </rPh>
    <phoneticPr fontId="3"/>
  </si>
  <si>
    <t>（税額調整前）第2次産業</t>
    <rPh sb="1" eb="3">
      <t>ゼイガク</t>
    </rPh>
    <rPh sb="3" eb="5">
      <t>チョウセイ</t>
    </rPh>
    <rPh sb="5" eb="6">
      <t>マエ</t>
    </rPh>
    <rPh sb="7" eb="8">
      <t>ダイ</t>
    </rPh>
    <rPh sb="9" eb="10">
      <t>ツギ</t>
    </rPh>
    <rPh sb="10" eb="12">
      <t>サンギョウ</t>
    </rPh>
    <phoneticPr fontId="3"/>
  </si>
  <si>
    <t>（税額調整前）第3次産業</t>
    <rPh sb="1" eb="3">
      <t>ゼイガク</t>
    </rPh>
    <rPh sb="3" eb="5">
      <t>チョウセイ</t>
    </rPh>
    <rPh sb="5" eb="6">
      <t>マエ</t>
    </rPh>
    <rPh sb="7" eb="8">
      <t>ダイ</t>
    </rPh>
    <rPh sb="9" eb="10">
      <t>ツギ</t>
    </rPh>
    <rPh sb="10" eb="12">
      <t>サンギョウ</t>
    </rPh>
    <phoneticPr fontId="3"/>
  </si>
  <si>
    <t xml:space="preserve">  (18) 小計（１～17）</t>
    <rPh sb="7" eb="8">
      <t>チイ</t>
    </rPh>
    <rPh sb="8" eb="9">
      <t>ケイ</t>
    </rPh>
    <phoneticPr fontId="1"/>
  </si>
  <si>
    <t xml:space="preserve">  (19) 輸入品に課される税・課税</t>
    <rPh sb="7" eb="9">
      <t>ユニュウ</t>
    </rPh>
    <rPh sb="9" eb="10">
      <t>ヒン</t>
    </rPh>
    <rPh sb="11" eb="12">
      <t>カ</t>
    </rPh>
    <rPh sb="15" eb="16">
      <t>ゼイ</t>
    </rPh>
    <rPh sb="17" eb="19">
      <t>カゼイ</t>
    </rPh>
    <phoneticPr fontId="1"/>
  </si>
  <si>
    <t xml:space="preserve">  (20)（控除）総資本形成に係る消費税</t>
    <rPh sb="7" eb="9">
      <t>コウジョ</t>
    </rPh>
    <rPh sb="10" eb="13">
      <t>ソウシホン</t>
    </rPh>
    <rPh sb="13" eb="15">
      <t>ケイセイ</t>
    </rPh>
    <rPh sb="16" eb="17">
      <t>カカ</t>
    </rPh>
    <rPh sb="18" eb="21">
      <t>ショウヒゼイ</t>
    </rPh>
    <phoneticPr fontId="1"/>
  </si>
  <si>
    <t xml:space="preserve">  (21)市内総生産(18+19-20)</t>
    <rPh sb="6" eb="8">
      <t>シナイ</t>
    </rPh>
    <rPh sb="8" eb="11">
      <t>ソウセイサン</t>
    </rPh>
    <phoneticPr fontId="1"/>
  </si>
  <si>
    <t xml:space="preserve">  (14)公務</t>
    <rPh sb="6" eb="8">
      <t>コウム</t>
    </rPh>
    <phoneticPr fontId="3"/>
  </si>
  <si>
    <t xml:space="preserve">  (15)教育</t>
    <rPh sb="6" eb="8">
      <t>キョウイク</t>
    </rPh>
    <phoneticPr fontId="3"/>
  </si>
  <si>
    <t xml:space="preserve">  (16)保健衛生・社会事業</t>
    <rPh sb="6" eb="8">
      <t>ホケン</t>
    </rPh>
    <rPh sb="8" eb="10">
      <t>エイセイ</t>
    </rPh>
    <rPh sb="11" eb="13">
      <t>シャカイ</t>
    </rPh>
    <rPh sb="13" eb="15">
      <t>ジギョウ</t>
    </rPh>
    <phoneticPr fontId="3"/>
  </si>
  <si>
    <t xml:space="preserve">  (17)その他のサービス業</t>
    <rPh sb="8" eb="9">
      <t>タ</t>
    </rPh>
    <rPh sb="14" eb="15">
      <t>シャギョウ</t>
    </rPh>
    <phoneticPr fontId="3"/>
  </si>
  <si>
    <t>3)単位未満を四捨五入しているため、合計が一致しない場合がある。</t>
    <rPh sb="2" eb="4">
      <t>タンイ</t>
    </rPh>
    <rPh sb="4" eb="6">
      <t>ミマン</t>
    </rPh>
    <rPh sb="7" eb="11">
      <t>シシャゴニュウ</t>
    </rPh>
    <rPh sb="18" eb="20">
      <t>ゴウケイ</t>
    </rPh>
    <rPh sb="21" eb="23">
      <t>イッチ</t>
    </rPh>
    <rPh sb="26" eb="28">
      <t>バアイ</t>
    </rPh>
    <phoneticPr fontId="3"/>
  </si>
  <si>
    <t>資料　市町村民経済計算</t>
    <rPh sb="0" eb="2">
      <t>シリョウ</t>
    </rPh>
    <rPh sb="3" eb="6">
      <t>シチョウソン</t>
    </rPh>
    <rPh sb="6" eb="7">
      <t>ミン</t>
    </rPh>
    <rPh sb="7" eb="9">
      <t>ケイザイ</t>
    </rPh>
    <rPh sb="9" eb="11">
      <t>ケイサン</t>
    </rPh>
    <phoneticPr fontId="3"/>
  </si>
  <si>
    <t>平成28年度</t>
    <rPh sb="0" eb="2">
      <t>ヘイセイ</t>
    </rPh>
    <rPh sb="4" eb="6">
      <t>ネンド</t>
    </rPh>
    <phoneticPr fontId="3"/>
  </si>
  <si>
    <t>平成29年度</t>
    <rPh sb="0" eb="2">
      <t>ヘイセイ</t>
    </rPh>
    <rPh sb="4" eb="6">
      <t>ネンド</t>
    </rPh>
    <phoneticPr fontId="3"/>
  </si>
  <si>
    <t>4)基礎データの数値や推計方法に変更があった場合に遡及改定が行われることから、過去の資料と数値が一致しないことがある。</t>
    <phoneticPr fontId="3"/>
  </si>
  <si>
    <t>5)H30年度以降の家計所得については公表されていない。</t>
    <rPh sb="5" eb="7">
      <t>ネンド</t>
    </rPh>
    <rPh sb="7" eb="9">
      <t>イコウ</t>
    </rPh>
    <rPh sb="10" eb="12">
      <t>カケイ</t>
    </rPh>
    <rPh sb="12" eb="14">
      <t>ショトク</t>
    </rPh>
    <rPh sb="19" eb="21">
      <t>コウヒョウ</t>
    </rPh>
    <phoneticPr fontId="3"/>
  </si>
  <si>
    <t>令和元年度</t>
    <rPh sb="0" eb="2">
      <t>レイワ</t>
    </rPh>
    <rPh sb="2" eb="3">
      <t>モト</t>
    </rPh>
    <rPh sb="3" eb="5">
      <t>ネンド</t>
    </rPh>
    <phoneticPr fontId="3"/>
  </si>
  <si>
    <t>(単位　百万円・％)</t>
    <rPh sb="1" eb="3">
      <t>タンイ</t>
    </rPh>
    <rPh sb="4" eb="7">
      <t>ヒャクマンエン</t>
    </rPh>
    <phoneticPr fontId="3"/>
  </si>
  <si>
    <t>(単位　百万円・％・人・千円)</t>
    <rPh sb="1" eb="3">
      <t>タンイ</t>
    </rPh>
    <rPh sb="4" eb="6">
      <t>ヒャクマン</t>
    </rPh>
    <rPh sb="6" eb="7">
      <t>エン</t>
    </rPh>
    <rPh sb="10" eb="11">
      <t>ヒト</t>
    </rPh>
    <rPh sb="12" eb="14">
      <t>センエン</t>
    </rPh>
    <phoneticPr fontId="3"/>
  </si>
  <si>
    <t>1)人口は県推計人口調査結果による（10月1日現在）。</t>
    <phoneticPr fontId="3"/>
  </si>
  <si>
    <t>1)人口は県推計人口調査結果による（10月1日現在）</t>
    <phoneticPr fontId="3"/>
  </si>
  <si>
    <t>人口１人当たり
市町村民所得
(千円)</t>
    <rPh sb="0" eb="2">
      <t>ジンコウ</t>
    </rPh>
    <rPh sb="3" eb="4">
      <t>ヒト</t>
    </rPh>
    <rPh sb="4" eb="5">
      <t>ア</t>
    </rPh>
    <phoneticPr fontId="3"/>
  </si>
  <si>
    <t>令和2年度</t>
    <rPh sb="0" eb="2">
      <t>レイワ</t>
    </rPh>
    <rPh sb="3" eb="5">
      <t>ネンド</t>
    </rPh>
    <phoneticPr fontId="3"/>
  </si>
  <si>
    <t>令和2年度</t>
    <rPh sb="0" eb="2">
      <t>レイワ</t>
    </rPh>
    <rPh sb="3" eb="5">
      <t>ネンド</t>
    </rPh>
    <rPh sb="4" eb="5">
      <t>ド</t>
    </rPh>
    <phoneticPr fontId="3"/>
  </si>
  <si>
    <t>人　口
令和2年
10月1日</t>
    <rPh sb="0" eb="1">
      <t>ヒト</t>
    </rPh>
    <rPh sb="2" eb="3">
      <t>クチ</t>
    </rPh>
    <rPh sb="4" eb="6">
      <t>レイワ</t>
    </rPh>
    <rPh sb="7" eb="8">
      <t>ネン</t>
    </rPh>
    <rPh sb="8" eb="9">
      <t>ヘイネン</t>
    </rPh>
    <rPh sb="11" eb="12">
      <t>ガツ</t>
    </rPh>
    <rPh sb="13" eb="14">
      <t>ニチ</t>
    </rPh>
    <phoneticPr fontId="3"/>
  </si>
  <si>
    <t>-</t>
    <phoneticPr fontId="3"/>
  </si>
  <si>
    <t>-</t>
    <phoneticPr fontId="3"/>
  </si>
  <si>
    <t>(単位　人・百万円・千円)</t>
    <rPh sb="1" eb="3">
      <t>タンイ</t>
    </rPh>
    <rPh sb="4" eb="5">
      <t>ニン</t>
    </rPh>
    <rPh sb="6" eb="8">
      <t>ヒャクマン</t>
    </rPh>
    <rPh sb="8" eb="9">
      <t>エン</t>
    </rPh>
    <rPh sb="10" eb="12">
      <t>センエン</t>
    </rPh>
    <phoneticPr fontId="3"/>
  </si>
  <si>
    <t>市町村内総生産
(百万円)</t>
    <rPh sb="0" eb="3">
      <t>シチョウソン</t>
    </rPh>
    <rPh sb="3" eb="4">
      <t>ナイ</t>
    </rPh>
    <rPh sb="4" eb="7">
      <t>ソウセイサン</t>
    </rPh>
    <rPh sb="9" eb="12">
      <t>ヒャクマンエン</t>
    </rPh>
    <phoneticPr fontId="3"/>
  </si>
  <si>
    <t>市町村民所得
(百万円)</t>
    <rPh sb="0" eb="3">
      <t>シチョウソン</t>
    </rPh>
    <rPh sb="3" eb="4">
      <t>ミン</t>
    </rPh>
    <rPh sb="4" eb="6">
      <t>ショトク</t>
    </rPh>
    <rPh sb="8" eb="11">
      <t>ヒャクマンエン</t>
    </rPh>
    <phoneticPr fontId="7"/>
  </si>
  <si>
    <t>令和3年度</t>
    <rPh sb="0" eb="2">
      <t>レイワ</t>
    </rPh>
    <rPh sb="3" eb="5">
      <t>ネンド</t>
    </rPh>
    <phoneticPr fontId="3"/>
  </si>
  <si>
    <t>令和3年度</t>
    <rPh sb="0" eb="2">
      <t>レイワ</t>
    </rPh>
    <rPh sb="3" eb="5">
      <t>ネンド</t>
    </rPh>
    <rPh sb="4" eb="5">
      <t>ド</t>
    </rPh>
    <phoneticPr fontId="3"/>
  </si>
  <si>
    <t>人　口
令和3年
10月1日</t>
    <rPh sb="0" eb="1">
      <t>ヒト</t>
    </rPh>
    <rPh sb="2" eb="3">
      <t>クチ</t>
    </rPh>
    <rPh sb="4" eb="6">
      <t>レイワ</t>
    </rPh>
    <rPh sb="7" eb="8">
      <t>ネン</t>
    </rPh>
    <rPh sb="8" eb="9">
      <t>ヘイネン</t>
    </rPh>
    <rPh sb="11" eb="12">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</si>
</sst>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quot;△ &quot;#,##0"/>
    <numFmt numFmtId="178" formatCode="#,##0_ "/>
    <numFmt numFmtId="179" formatCode="0.0_ "/>
    <numFmt numFmtId="180" formatCode="#,##0_);[Red]\(#,##0\)"/>
    <numFmt numFmtId="181" formatCode="#,##0;[Red]&quot;▲&quot;#,##0"/>
    <numFmt numFmtId="182" formatCode="#,##0;[Black]&quot;▲&quot;#,##0"/>
    <numFmt numFmtId="183" formatCode="#,##0.0;[Black]&quot;▲&quot;#,##0.0"/>
    <numFmt numFmtId="184" formatCode="0.0;&quot;▲ &quot;0.0"/>
    <numFmt numFmtId="185" formatCode="#,##0&quot;人&quot;;[Black]&quot;▲&quot;#,##0&quot;人&quot;"/>
    <numFmt numFmtId="186" formatCode="#,##0&quot;千&quot;&quot;円&quot;;[Black]&quot;▲&quot;#,##0&quot;千&quot;&quot;円&quot;"/>
  </numFmts>
  <fonts count="19">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2"/>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b/>
      <sz val="14"/>
      <name val="ＭＳ 明朝"/>
      <family val="1"/>
      <charset val="128"/>
    </font>
    <font>
      <sz val="36"/>
      <name val="ＭＳ 明朝"/>
      <family val="1"/>
      <charset val="128"/>
    </font>
    <font>
      <b/>
      <sz val="12"/>
      <name val="ＭＳ 明朝"/>
      <family val="1"/>
      <charset val="128"/>
    </font>
    <font>
      <b/>
      <sz val="9"/>
      <name val="ＭＳ 明朝"/>
      <family val="1"/>
      <charset val="128"/>
    </font>
    <font>
      <b/>
      <sz val="10"/>
      <name val="ＭＳ 明朝"/>
      <family val="1"/>
      <charset val="128"/>
    </font>
    <font>
      <sz val="9"/>
      <name val="Osaka"/>
      <family val="3"/>
      <charset val="128"/>
    </font>
    <font>
      <sz val="8"/>
      <name val="ＭＳ 明朝"/>
      <family val="1"/>
      <charset val="128"/>
    </font>
    <font>
      <b/>
      <sz val="11"/>
      <name val="ＭＳ 明朝"/>
      <family val="1"/>
      <charset val="128"/>
    </font>
    <font>
      <sz val="10"/>
      <color theme="1"/>
      <name val="ＭＳ ゴシック"/>
      <family val="2"/>
      <charset val="128"/>
    </font>
    <font>
      <sz val="12"/>
      <name val="Osaka"/>
      <family val="3"/>
      <charset val="128"/>
    </font>
  </fonts>
  <fills count="4">
    <fill>
      <patternFill patternType="none"/>
    </fill>
    <fill>
      <patternFill patternType="gray125"/>
    </fill>
    <fill>
      <patternFill patternType="solid">
        <fgColor indexed="22"/>
        <bgColor indexed="8"/>
      </patternFill>
    </fill>
    <fill>
      <patternFill patternType="solid">
        <fgColor theme="0"/>
        <bgColor indexed="64"/>
      </patternFill>
    </fill>
  </fills>
  <borders count="24">
    <border>
      <left/>
      <right/>
      <top/>
      <bottom/>
      <diagonal/>
    </border>
    <border>
      <left/>
      <right/>
      <top style="double">
        <color indexed="64"/>
      </top>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s>
  <cellStyleXfs count="13">
    <xf numFmtId="0" fontId="0" fillId="0" borderId="0"/>
    <xf numFmtId="38" fontId="6" fillId="0" borderId="0" applyFont="0" applyFill="0" applyBorder="0" applyAlignment="0" applyProtection="0"/>
    <xf numFmtId="38" fontId="6" fillId="0" borderId="0" applyFont="0" applyFill="0" applyBorder="0" applyAlignment="0" applyProtection="0">
      <alignment vertical="center"/>
    </xf>
    <xf numFmtId="176" fontId="4" fillId="0" borderId="0"/>
    <xf numFmtId="37" fontId="4" fillId="0" borderId="0"/>
    <xf numFmtId="0" fontId="6" fillId="0" borderId="0">
      <alignment vertical="center"/>
    </xf>
    <xf numFmtId="0" fontId="6" fillId="0" borderId="0">
      <alignment vertical="center"/>
    </xf>
    <xf numFmtId="0" fontId="1" fillId="0" borderId="0"/>
    <xf numFmtId="0" fontId="6" fillId="0" borderId="0"/>
    <xf numFmtId="181" fontId="14" fillId="2" borderId="0"/>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132">
    <xf numFmtId="0" fontId="0" fillId="0" borderId="0" xfId="0"/>
    <xf numFmtId="0" fontId="6" fillId="0" borderId="0" xfId="8" applyAlignment="1">
      <alignment vertical="center"/>
    </xf>
    <xf numFmtId="0" fontId="1" fillId="0" borderId="0" xfId="6" applyFont="1" applyBorder="1">
      <alignment vertical="center"/>
    </xf>
    <xf numFmtId="0" fontId="1" fillId="0" borderId="0" xfId="6" applyFont="1">
      <alignment vertical="center"/>
    </xf>
    <xf numFmtId="0" fontId="5" fillId="0" borderId="0" xfId="6" applyFont="1" applyBorder="1" applyAlignment="1">
      <alignment horizontal="left" vertical="center"/>
    </xf>
    <xf numFmtId="0" fontId="9" fillId="0" borderId="0" xfId="6" applyFont="1" applyBorder="1" applyAlignment="1">
      <alignment vertical="center"/>
    </xf>
    <xf numFmtId="0" fontId="6" fillId="0" borderId="1" xfId="8" applyBorder="1" applyAlignment="1">
      <alignment vertical="center"/>
    </xf>
    <xf numFmtId="0" fontId="6" fillId="0" borderId="0" xfId="8" applyBorder="1" applyAlignment="1">
      <alignment vertical="center"/>
    </xf>
    <xf numFmtId="0" fontId="6" fillId="0" borderId="2" xfId="8" applyBorder="1" applyAlignment="1">
      <alignment vertical="center"/>
    </xf>
    <xf numFmtId="0" fontId="11" fillId="0" borderId="0" xfId="6" applyFont="1" applyBorder="1" applyAlignment="1">
      <alignment vertical="center"/>
    </xf>
    <xf numFmtId="178" fontId="2" fillId="0" borderId="0" xfId="6" applyNumberFormat="1" applyFont="1" applyBorder="1" applyAlignment="1">
      <alignment horizontal="center" vertical="center"/>
    </xf>
    <xf numFmtId="178" fontId="2" fillId="0" borderId="4" xfId="6" applyNumberFormat="1" applyFont="1" applyBorder="1" applyAlignment="1">
      <alignment horizontal="center" vertical="center"/>
    </xf>
    <xf numFmtId="0" fontId="8" fillId="0" borderId="0" xfId="6" applyFont="1" applyBorder="1" applyAlignment="1">
      <alignment vertical="top"/>
    </xf>
    <xf numFmtId="178" fontId="2" fillId="0" borderId="0" xfId="0" applyNumberFormat="1" applyFont="1" applyBorder="1" applyAlignment="1">
      <alignment horizontal="center" vertical="center"/>
    </xf>
    <xf numFmtId="178" fontId="2" fillId="0" borderId="4" xfId="0" applyNumberFormat="1" applyFont="1" applyBorder="1" applyAlignment="1">
      <alignment horizontal="center" vertical="center"/>
    </xf>
    <xf numFmtId="178" fontId="13" fillId="0" borderId="0" xfId="6" applyNumberFormat="1" applyFont="1" applyBorder="1" applyAlignment="1">
      <alignment horizontal="center" vertical="center"/>
    </xf>
    <xf numFmtId="178" fontId="13" fillId="0" borderId="0" xfId="0" applyNumberFormat="1" applyFont="1" applyBorder="1" applyAlignment="1">
      <alignment horizontal="center" vertical="center"/>
    </xf>
    <xf numFmtId="0" fontId="8" fillId="0" borderId="0" xfId="6" applyFont="1" applyBorder="1">
      <alignment vertical="center"/>
    </xf>
    <xf numFmtId="0" fontId="8" fillId="0" borderId="0" xfId="6" applyFont="1">
      <alignment vertical="center"/>
    </xf>
    <xf numFmtId="177" fontId="1" fillId="0" borderId="0" xfId="6" applyNumberFormat="1" applyFont="1">
      <alignment vertical="center"/>
    </xf>
    <xf numFmtId="0" fontId="2" fillId="0" borderId="7" xfId="6" applyFont="1" applyBorder="1" applyAlignment="1">
      <alignment horizontal="center" vertical="center" wrapText="1"/>
    </xf>
    <xf numFmtId="0" fontId="2" fillId="0" borderId="13" xfId="6" applyFont="1" applyBorder="1" applyAlignment="1">
      <alignment horizontal="center" vertical="center"/>
    </xf>
    <xf numFmtId="0" fontId="2" fillId="0" borderId="3" xfId="6" applyFont="1" applyBorder="1" applyAlignment="1">
      <alignment horizontal="distributed" vertical="distributed"/>
    </xf>
    <xf numFmtId="0" fontId="13" fillId="0" borderId="3" xfId="6" applyFont="1" applyBorder="1" applyAlignment="1">
      <alignment horizontal="distributed" vertical="distributed"/>
    </xf>
    <xf numFmtId="0" fontId="2" fillId="0" borderId="3" xfId="6" applyFont="1" applyBorder="1" applyAlignment="1">
      <alignment horizontal="distributed" vertical="center"/>
    </xf>
    <xf numFmtId="0" fontId="2" fillId="0" borderId="3" xfId="6" applyFont="1" applyBorder="1" applyAlignment="1">
      <alignment horizontal="distributed" vertical="center" wrapText="1"/>
    </xf>
    <xf numFmtId="0" fontId="2" fillId="0" borderId="11" xfId="6" applyFont="1" applyBorder="1" applyAlignment="1">
      <alignment horizontal="distributed" vertical="center"/>
    </xf>
    <xf numFmtId="0" fontId="8" fillId="0" borderId="0" xfId="6" applyFont="1" applyAlignment="1">
      <alignment horizontal="right"/>
    </xf>
    <xf numFmtId="0" fontId="8" fillId="0" borderId="0" xfId="6" applyFont="1" applyAlignment="1">
      <alignment horizontal="right" vertical="top"/>
    </xf>
    <xf numFmtId="0" fontId="16" fillId="0" borderId="0" xfId="6" applyFont="1" applyBorder="1" applyAlignment="1">
      <alignment horizontal="left"/>
    </xf>
    <xf numFmtId="0" fontId="11" fillId="0" borderId="0" xfId="6" applyFont="1" applyBorder="1" applyAlignment="1"/>
    <xf numFmtId="0" fontId="15" fillId="0" borderId="0" xfId="6" applyFont="1" applyAlignment="1">
      <alignment vertical="top"/>
    </xf>
    <xf numFmtId="0" fontId="15" fillId="0" borderId="0" xfId="6" applyFont="1" applyBorder="1" applyAlignment="1">
      <alignment vertical="top"/>
    </xf>
    <xf numFmtId="0" fontId="8" fillId="0" borderId="2" xfId="6" applyFont="1" applyBorder="1" applyAlignment="1">
      <alignment horizontal="right"/>
    </xf>
    <xf numFmtId="0" fontId="2" fillId="0" borderId="0" xfId="6" applyFont="1" applyAlignment="1">
      <alignment horizontal="right" vertical="top"/>
    </xf>
    <xf numFmtId="0" fontId="0" fillId="0" borderId="0" xfId="6" applyFont="1">
      <alignment vertical="center"/>
    </xf>
    <xf numFmtId="178" fontId="2" fillId="3" borderId="0" xfId="0" applyNumberFormat="1" applyFont="1" applyFill="1" applyBorder="1" applyAlignment="1">
      <alignment horizontal="center" vertical="center"/>
    </xf>
    <xf numFmtId="179" fontId="2" fillId="0" borderId="0" xfId="6" applyNumberFormat="1" applyFont="1" applyBorder="1" applyAlignment="1">
      <alignment horizontal="left" vertical="center" wrapText="1"/>
    </xf>
    <xf numFmtId="179" fontId="2" fillId="3" borderId="12" xfId="6" applyNumberFormat="1" applyFont="1" applyFill="1" applyBorder="1" applyAlignment="1">
      <alignment horizontal="center" vertical="center"/>
    </xf>
    <xf numFmtId="179" fontId="2" fillId="3" borderId="0" xfId="6" applyNumberFormat="1" applyFont="1" applyFill="1" applyBorder="1" applyAlignment="1">
      <alignment horizontal="center" vertical="center"/>
    </xf>
    <xf numFmtId="179" fontId="2" fillId="3" borderId="4" xfId="6" applyNumberFormat="1" applyFont="1" applyFill="1" applyBorder="1" applyAlignment="1">
      <alignment horizontal="center" vertical="center"/>
    </xf>
    <xf numFmtId="0" fontId="12" fillId="0" borderId="0" xfId="6" applyFont="1" applyBorder="1" applyAlignment="1">
      <alignment horizontal="left" vertical="center"/>
    </xf>
    <xf numFmtId="0" fontId="12" fillId="0" borderId="4" xfId="6" applyFont="1" applyBorder="1" applyAlignment="1">
      <alignment horizontal="left" vertical="center"/>
    </xf>
    <xf numFmtId="179" fontId="2" fillId="3" borderId="3" xfId="6" applyNumberFormat="1" applyFont="1" applyFill="1" applyBorder="1" applyAlignment="1">
      <alignment horizontal="center" vertical="center"/>
    </xf>
    <xf numFmtId="179" fontId="2" fillId="0" borderId="4" xfId="6" applyNumberFormat="1" applyFont="1" applyBorder="1" applyAlignment="1">
      <alignment horizontal="left" vertical="center" wrapText="1"/>
    </xf>
    <xf numFmtId="0" fontId="1" fillId="0" borderId="8" xfId="6" applyFont="1" applyBorder="1" applyAlignment="1">
      <alignment horizontal="center" vertical="center"/>
    </xf>
    <xf numFmtId="0" fontId="1" fillId="0" borderId="0" xfId="6" applyFont="1" applyBorder="1" applyAlignment="1">
      <alignment horizontal="center" vertical="center"/>
    </xf>
    <xf numFmtId="0" fontId="8" fillId="0" borderId="0" xfId="6" applyFont="1" applyBorder="1" applyAlignment="1">
      <alignment horizontal="right" vertical="top"/>
    </xf>
    <xf numFmtId="0" fontId="13" fillId="0" borderId="0" xfId="6" applyFont="1" applyBorder="1" applyAlignment="1">
      <alignment vertical="center"/>
    </xf>
    <xf numFmtId="0" fontId="2" fillId="0" borderId="0" xfId="6" applyFont="1" applyBorder="1" applyAlignment="1">
      <alignment horizontal="left" vertical="distributed"/>
    </xf>
    <xf numFmtId="0" fontId="13" fillId="0" borderId="0" xfId="6" applyFont="1" applyBorder="1" applyAlignment="1">
      <alignment horizontal="left" vertical="distributed"/>
    </xf>
    <xf numFmtId="0" fontId="2" fillId="0" borderId="0" xfId="6" applyFont="1" applyBorder="1" applyAlignment="1">
      <alignment horizontal="left" vertical="center"/>
    </xf>
    <xf numFmtId="0" fontId="2" fillId="0" borderId="0" xfId="6" applyFont="1" applyBorder="1" applyAlignment="1">
      <alignment horizontal="left" vertical="center" wrapText="1"/>
    </xf>
    <xf numFmtId="0" fontId="2" fillId="0" borderId="0" xfId="6" applyFont="1" applyBorder="1" applyAlignment="1">
      <alignment vertical="center" wrapText="1"/>
    </xf>
    <xf numFmtId="0" fontId="2" fillId="0" borderId="0" xfId="6" applyFont="1" applyBorder="1" applyAlignment="1">
      <alignment vertical="center"/>
    </xf>
    <xf numFmtId="0" fontId="13" fillId="0" borderId="0" xfId="6" applyFont="1" applyBorder="1" applyAlignment="1">
      <alignment horizontal="left" vertical="center"/>
    </xf>
    <xf numFmtId="0" fontId="2" fillId="0" borderId="0" xfId="6" applyFont="1" applyBorder="1">
      <alignment vertical="center"/>
    </xf>
    <xf numFmtId="0" fontId="13" fillId="0" borderId="4" xfId="6" applyFont="1" applyBorder="1">
      <alignment vertical="center"/>
    </xf>
    <xf numFmtId="0" fontId="2" fillId="0" borderId="12" xfId="6" applyFont="1" applyBorder="1">
      <alignment vertical="center"/>
    </xf>
    <xf numFmtId="0" fontId="2" fillId="0" borderId="4" xfId="6" applyFont="1" applyBorder="1">
      <alignment vertical="center"/>
    </xf>
    <xf numFmtId="178" fontId="2" fillId="3" borderId="0" xfId="6" applyNumberFormat="1" applyFont="1" applyFill="1" applyBorder="1" applyAlignment="1">
      <alignment horizontal="center" vertical="center"/>
    </xf>
    <xf numFmtId="180" fontId="2" fillId="0" borderId="6" xfId="6" applyNumberFormat="1" applyFont="1" applyFill="1" applyBorder="1" applyAlignment="1">
      <alignment horizontal="center" vertical="center"/>
    </xf>
    <xf numFmtId="182" fontId="2" fillId="0" borderId="8" xfId="10" applyNumberFormat="1" applyFont="1" applyFill="1" applyBorder="1" applyAlignment="1">
      <alignment horizontal="center" vertical="center"/>
    </xf>
    <xf numFmtId="182" fontId="2" fillId="0" borderId="6" xfId="6" applyNumberFormat="1" applyFont="1" applyFill="1" applyBorder="1" applyAlignment="1">
      <alignment horizontal="center" vertical="center"/>
    </xf>
    <xf numFmtId="183" fontId="2" fillId="0" borderId="12" xfId="6" applyNumberFormat="1" applyFont="1" applyFill="1" applyBorder="1" applyAlignment="1">
      <alignment horizontal="center" vertical="center"/>
    </xf>
    <xf numFmtId="183" fontId="2" fillId="0" borderId="11" xfId="6" applyNumberFormat="1" applyFont="1" applyFill="1" applyBorder="1" applyAlignment="1">
      <alignment horizontal="center" vertical="center"/>
    </xf>
    <xf numFmtId="183" fontId="2" fillId="0" borderId="0" xfId="6" applyNumberFormat="1" applyFont="1" applyFill="1" applyBorder="1" applyAlignment="1">
      <alignment horizontal="center" vertical="center"/>
    </xf>
    <xf numFmtId="183" fontId="2" fillId="0" borderId="4" xfId="6" applyNumberFormat="1" applyFont="1" applyFill="1" applyBorder="1" applyAlignment="1">
      <alignment horizontal="center" vertical="center"/>
    </xf>
    <xf numFmtId="0" fontId="2" fillId="0" borderId="7" xfId="6" applyFont="1" applyBorder="1" applyAlignment="1">
      <alignment horizontal="center" vertical="center"/>
    </xf>
    <xf numFmtId="0" fontId="2" fillId="0" borderId="21" xfId="6" applyFont="1" applyBorder="1" applyAlignment="1">
      <alignment horizontal="center" vertical="center"/>
    </xf>
    <xf numFmtId="183" fontId="2" fillId="0" borderId="3" xfId="6" applyNumberFormat="1" applyFont="1" applyFill="1" applyBorder="1" applyAlignment="1">
      <alignment horizontal="center" vertical="center"/>
    </xf>
    <xf numFmtId="182" fontId="2" fillId="0" borderId="8" xfId="9" applyNumberFormat="1" applyFont="1" applyFill="1" applyBorder="1" applyAlignment="1">
      <alignment horizontal="center" vertical="center"/>
    </xf>
    <xf numFmtId="183" fontId="2" fillId="0" borderId="0" xfId="9" applyNumberFormat="1" applyFont="1" applyFill="1" applyBorder="1" applyAlignment="1">
      <alignment horizontal="center" vertical="center"/>
    </xf>
    <xf numFmtId="182" fontId="2" fillId="0" borderId="6" xfId="9" applyNumberFormat="1" applyFont="1" applyFill="1" applyBorder="1" applyAlignment="1">
      <alignment horizontal="center" vertical="center"/>
    </xf>
    <xf numFmtId="183" fontId="2" fillId="0" borderId="4" xfId="9" applyNumberFormat="1" applyFont="1" applyFill="1" applyBorder="1" applyAlignment="1">
      <alignment horizontal="center" vertical="center"/>
    </xf>
    <xf numFmtId="182" fontId="2" fillId="0" borderId="9" xfId="9" applyNumberFormat="1" applyFont="1" applyFill="1" applyBorder="1" applyAlignment="1">
      <alignment horizontal="center" vertical="center"/>
    </xf>
    <xf numFmtId="183" fontId="2" fillId="0" borderId="12" xfId="9" applyNumberFormat="1" applyFont="1" applyFill="1" applyBorder="1" applyAlignment="1">
      <alignment horizontal="center" vertical="center"/>
    </xf>
    <xf numFmtId="183" fontId="2" fillId="0" borderId="4" xfId="0" applyNumberFormat="1" applyFont="1" applyFill="1" applyBorder="1" applyAlignment="1">
      <alignment horizontal="center" vertical="center"/>
    </xf>
    <xf numFmtId="179" fontId="2" fillId="0" borderId="10" xfId="6" applyNumberFormat="1" applyFont="1" applyFill="1" applyBorder="1" applyAlignment="1">
      <alignment horizontal="center" vertical="center"/>
    </xf>
    <xf numFmtId="179" fontId="2" fillId="0" borderId="0" xfId="6" applyNumberFormat="1" applyFont="1" applyFill="1" applyBorder="1" applyAlignment="1">
      <alignment horizontal="center" vertical="center"/>
    </xf>
    <xf numFmtId="179" fontId="2" fillId="0" borderId="3" xfId="6" applyNumberFormat="1" applyFont="1" applyFill="1" applyBorder="1" applyAlignment="1">
      <alignment horizontal="center" vertical="center"/>
    </xf>
    <xf numFmtId="180" fontId="2" fillId="0" borderId="8" xfId="6" applyNumberFormat="1" applyFont="1" applyFill="1" applyBorder="1" applyAlignment="1">
      <alignment horizontal="center" vertical="center"/>
    </xf>
    <xf numFmtId="179" fontId="2" fillId="0" borderId="4" xfId="6" applyNumberFormat="1" applyFont="1" applyFill="1" applyBorder="1" applyAlignment="1">
      <alignment horizontal="center" vertical="center"/>
    </xf>
    <xf numFmtId="179" fontId="2" fillId="0" borderId="11" xfId="6" applyNumberFormat="1" applyFont="1" applyFill="1" applyBorder="1" applyAlignment="1">
      <alignment horizontal="center" vertical="center"/>
    </xf>
    <xf numFmtId="0" fontId="1" fillId="0" borderId="7" xfId="6" applyFont="1" applyBorder="1" applyAlignment="1">
      <alignment horizontal="center" vertical="center" wrapText="1"/>
    </xf>
    <xf numFmtId="182" fontId="2" fillId="0" borderId="0" xfId="9" applyNumberFormat="1" applyFont="1" applyFill="1" applyBorder="1" applyAlignment="1">
      <alignment horizontal="center" vertical="center"/>
    </xf>
    <xf numFmtId="0" fontId="1" fillId="0" borderId="12" xfId="6" applyFont="1" applyBorder="1">
      <alignment vertical="center"/>
    </xf>
    <xf numFmtId="182" fontId="2" fillId="0" borderId="12" xfId="9" applyNumberFormat="1" applyFont="1" applyFill="1" applyBorder="1" applyAlignment="1">
      <alignment horizontal="center" vertical="center"/>
    </xf>
    <xf numFmtId="184" fontId="2" fillId="0" borderId="0" xfId="9" applyNumberFormat="1" applyFont="1" applyFill="1" applyBorder="1" applyAlignment="1">
      <alignment horizontal="center" vertical="center"/>
    </xf>
    <xf numFmtId="182" fontId="2" fillId="0" borderId="4" xfId="9" applyNumberFormat="1" applyFont="1" applyFill="1" applyBorder="1" applyAlignment="1">
      <alignment horizontal="center" vertical="center"/>
    </xf>
    <xf numFmtId="184" fontId="2" fillId="0" borderId="4" xfId="0" applyNumberFormat="1" applyFont="1" applyFill="1" applyBorder="1" applyAlignment="1">
      <alignment horizontal="center" vertical="center"/>
    </xf>
    <xf numFmtId="0" fontId="1" fillId="0" borderId="7" xfId="6" applyFont="1" applyBorder="1" applyAlignment="1">
      <alignment horizontal="center" vertical="center"/>
    </xf>
    <xf numFmtId="0" fontId="1" fillId="0" borderId="9" xfId="6" applyFont="1" applyBorder="1" applyAlignment="1">
      <alignment horizontal="center" vertical="center"/>
    </xf>
    <xf numFmtId="179" fontId="2" fillId="0" borderId="12" xfId="6" applyNumberFormat="1" applyFont="1" applyFill="1" applyBorder="1" applyAlignment="1">
      <alignment horizontal="center" vertical="center"/>
    </xf>
    <xf numFmtId="183" fontId="2" fillId="0" borderId="10" xfId="6" applyNumberFormat="1" applyFont="1" applyFill="1" applyBorder="1" applyAlignment="1">
      <alignment horizontal="center" vertical="center"/>
    </xf>
    <xf numFmtId="0" fontId="1" fillId="0" borderId="13" xfId="6" applyFont="1" applyBorder="1" applyAlignment="1">
      <alignment horizontal="center" vertical="center"/>
    </xf>
    <xf numFmtId="0" fontId="1" fillId="0" borderId="22" xfId="6" applyFont="1" applyBorder="1" applyAlignment="1">
      <alignment horizontal="center" vertical="center"/>
    </xf>
    <xf numFmtId="185" fontId="2" fillId="0" borderId="9" xfId="9" applyNumberFormat="1" applyFont="1" applyFill="1" applyBorder="1" applyAlignment="1">
      <alignment horizontal="center" vertical="center"/>
    </xf>
    <xf numFmtId="185" fontId="2" fillId="0" borderId="0" xfId="9" applyNumberFormat="1" applyFont="1" applyFill="1" applyBorder="1" applyAlignment="1">
      <alignment horizontal="center" vertical="center"/>
    </xf>
    <xf numFmtId="186" fontId="2" fillId="0" borderId="6" xfId="9" applyNumberFormat="1" applyFont="1" applyFill="1" applyBorder="1" applyAlignment="1">
      <alignment horizontal="center" vertical="center"/>
    </xf>
    <xf numFmtId="186" fontId="2" fillId="0" borderId="0" xfId="9" applyNumberFormat="1" applyFont="1" applyFill="1" applyBorder="1" applyAlignment="1">
      <alignment horizontal="center" vertical="center"/>
    </xf>
    <xf numFmtId="185" fontId="2" fillId="0" borderId="8" xfId="9" applyNumberFormat="1" applyFont="1" applyFill="1" applyBorder="1" applyAlignment="1">
      <alignment horizontal="center" vertical="center"/>
    </xf>
    <xf numFmtId="38" fontId="2" fillId="3" borderId="0" xfId="10" applyFont="1" applyFill="1" applyBorder="1" applyAlignment="1">
      <alignment horizontal="center" vertical="center"/>
    </xf>
    <xf numFmtId="38" fontId="2" fillId="0" borderId="0" xfId="10" applyFont="1" applyBorder="1" applyAlignment="1">
      <alignment horizontal="center" vertical="center"/>
    </xf>
    <xf numFmtId="38" fontId="13" fillId="0" borderId="0" xfId="10" applyFont="1" applyBorder="1" applyAlignment="1">
      <alignment horizontal="center" vertical="center"/>
    </xf>
    <xf numFmtId="38" fontId="2" fillId="0" borderId="4" xfId="10" applyFont="1" applyBorder="1" applyAlignment="1">
      <alignment horizontal="center" vertical="center"/>
    </xf>
    <xf numFmtId="0" fontId="10" fillId="0" borderId="14" xfId="8" applyFont="1" applyBorder="1" applyAlignment="1">
      <alignment horizontal="center" vertical="center"/>
    </xf>
    <xf numFmtId="0" fontId="10" fillId="0" borderId="1" xfId="8" applyFont="1" applyBorder="1" applyAlignment="1">
      <alignment horizontal="center" vertical="center"/>
    </xf>
    <xf numFmtId="0" fontId="10" fillId="0" borderId="3" xfId="8" applyFont="1" applyBorder="1" applyAlignment="1">
      <alignment horizontal="center" vertical="center"/>
    </xf>
    <xf numFmtId="0" fontId="10" fillId="0" borderId="0" xfId="8" applyFont="1" applyBorder="1" applyAlignment="1">
      <alignment horizontal="center" vertical="center"/>
    </xf>
    <xf numFmtId="0" fontId="10" fillId="0" borderId="15" xfId="8" applyFont="1" applyBorder="1" applyAlignment="1">
      <alignment horizontal="center" vertical="center"/>
    </xf>
    <xf numFmtId="0" fontId="10" fillId="0" borderId="2" xfId="8" applyFont="1" applyBorder="1" applyAlignment="1">
      <alignment horizontal="center" vertical="center"/>
    </xf>
    <xf numFmtId="0" fontId="8" fillId="0" borderId="12" xfId="6" applyFont="1" applyBorder="1" applyAlignment="1">
      <alignment horizontal="right" vertical="top"/>
    </xf>
    <xf numFmtId="0" fontId="2" fillId="0" borderId="2" xfId="6" applyFont="1" applyBorder="1" applyAlignment="1">
      <alignment horizontal="right"/>
    </xf>
    <xf numFmtId="0" fontId="5" fillId="0" borderId="14" xfId="6" applyFont="1" applyBorder="1" applyAlignment="1">
      <alignment horizontal="center" vertical="center"/>
    </xf>
    <xf numFmtId="0" fontId="5" fillId="0" borderId="11" xfId="6" applyFont="1" applyBorder="1" applyAlignment="1">
      <alignment horizontal="center" vertical="center"/>
    </xf>
    <xf numFmtId="0" fontId="0" fillId="0" borderId="16" xfId="6" applyFont="1" applyBorder="1" applyAlignment="1">
      <alignment horizontal="center" vertical="center"/>
    </xf>
    <xf numFmtId="0" fontId="1" fillId="0" borderId="17" xfId="6" applyFont="1" applyBorder="1" applyAlignment="1">
      <alignment horizontal="center" vertical="center"/>
    </xf>
    <xf numFmtId="0" fontId="5" fillId="0" borderId="1" xfId="6" applyFont="1" applyBorder="1" applyAlignment="1">
      <alignment horizontal="center" vertical="center"/>
    </xf>
    <xf numFmtId="0" fontId="5" fillId="0" borderId="4" xfId="6" applyFont="1" applyBorder="1" applyAlignment="1">
      <alignment horizontal="center" vertical="center"/>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18" xfId="6" applyFont="1" applyBorder="1" applyAlignment="1">
      <alignment horizontal="center" vertical="center"/>
    </xf>
    <xf numFmtId="0" fontId="15" fillId="0" borderId="0" xfId="6" applyFont="1" applyBorder="1" applyAlignment="1">
      <alignment horizontal="left" vertical="top" wrapText="1"/>
    </xf>
    <xf numFmtId="0" fontId="0" fillId="0" borderId="19" xfId="6" applyFont="1" applyBorder="1" applyAlignment="1">
      <alignment horizontal="center" vertical="center" wrapText="1"/>
    </xf>
    <xf numFmtId="0" fontId="0" fillId="0" borderId="5" xfId="6" applyFont="1" applyBorder="1" applyAlignment="1">
      <alignment horizontal="center" vertical="center" wrapText="1"/>
    </xf>
    <xf numFmtId="0" fontId="2" fillId="0" borderId="19" xfId="6" applyFont="1" applyBorder="1" applyAlignment="1">
      <alignment horizontal="center" vertical="center" wrapText="1"/>
    </xf>
    <xf numFmtId="0" fontId="2" fillId="0" borderId="5" xfId="6" applyFont="1" applyBorder="1" applyAlignment="1">
      <alignment horizontal="center" vertical="center" wrapText="1"/>
    </xf>
    <xf numFmtId="0" fontId="8" fillId="0" borderId="23" xfId="6" applyFont="1" applyBorder="1" applyAlignment="1">
      <alignment horizontal="center" vertical="center" wrapText="1"/>
    </xf>
    <xf numFmtId="0" fontId="8" fillId="0" borderId="6" xfId="6" applyFont="1" applyBorder="1" applyAlignment="1">
      <alignment horizontal="center" vertical="center" wrapText="1"/>
    </xf>
    <xf numFmtId="0" fontId="2" fillId="0" borderId="20" xfId="6" applyFont="1" applyBorder="1" applyAlignment="1">
      <alignment horizontal="center" vertical="center" wrapText="1"/>
    </xf>
    <xf numFmtId="0" fontId="15" fillId="0" borderId="0" xfId="6" applyFont="1" applyBorder="1" applyAlignment="1">
      <alignment horizontal="left" vertical="center" wrapText="1"/>
    </xf>
  </cellXfs>
  <cellStyles count="13">
    <cellStyle name="桁区切り" xfId="10" builtinId="6"/>
    <cellStyle name="桁区切り 2" xfId="1"/>
    <cellStyle name="桁区切り 3" xfId="2"/>
    <cellStyle name="桁区切り 4" xfId="11"/>
    <cellStyle name="桁区切り 4 2" xfId="12"/>
    <cellStyle name="標準" xfId="0" builtinId="0"/>
    <cellStyle name="標準 2" xfId="3"/>
    <cellStyle name="標準 3" xfId="4"/>
    <cellStyle name="標準 3 2" xfId="5"/>
    <cellStyle name="標準 4" xfId="6"/>
    <cellStyle name="標準 5" xfId="7"/>
    <cellStyle name="標準_（中表紙）第13章　行財政" xfId="8"/>
    <cellStyle name="標準_平成８年度推計"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4:I32"/>
  <sheetViews>
    <sheetView showGridLines="0" view="pageBreakPreview" zoomScaleNormal="100" zoomScaleSheetLayoutView="100" workbookViewId="0"/>
  </sheetViews>
  <sheetFormatPr defaultRowHeight="13.5"/>
  <cols>
    <col min="1" max="16384" width="9" style="1"/>
  </cols>
  <sheetData>
    <row r="4" spans="1:1">
      <c r="A4" s="7"/>
    </row>
    <row r="5" spans="1:1">
      <c r="A5" s="7"/>
    </row>
    <row r="6" spans="1:1">
      <c r="A6" s="7"/>
    </row>
    <row r="7" spans="1:1">
      <c r="A7" s="7"/>
    </row>
    <row r="8" spans="1:1">
      <c r="A8" s="7"/>
    </row>
    <row r="9" spans="1:1">
      <c r="A9" s="7"/>
    </row>
    <row r="10" spans="1:1">
      <c r="A10" s="7"/>
    </row>
    <row r="11" spans="1:1">
      <c r="A11" s="7"/>
    </row>
    <row r="12" spans="1:1">
      <c r="A12" s="7"/>
    </row>
    <row r="13" spans="1:1">
      <c r="A13" s="7"/>
    </row>
    <row r="14" spans="1:1">
      <c r="A14" s="7"/>
    </row>
    <row r="15" spans="1:1">
      <c r="A15" s="7"/>
    </row>
    <row r="16" spans="1:1">
      <c r="A16" s="7"/>
    </row>
    <row r="17" spans="1:9">
      <c r="A17" s="7"/>
    </row>
    <row r="18" spans="1:9">
      <c r="A18" s="7"/>
    </row>
    <row r="19" spans="1:9">
      <c r="A19" s="7"/>
    </row>
    <row r="20" spans="1:9">
      <c r="A20" s="7"/>
    </row>
    <row r="21" spans="1:9" ht="14.25" thickBot="1">
      <c r="A21" s="8"/>
    </row>
    <row r="22" spans="1:9" ht="14.25" thickTop="1">
      <c r="A22" s="106" t="s">
        <v>89</v>
      </c>
      <c r="B22" s="107"/>
      <c r="C22" s="107"/>
      <c r="D22" s="107"/>
      <c r="E22" s="107"/>
      <c r="F22" s="107"/>
      <c r="G22" s="107"/>
      <c r="H22" s="107"/>
      <c r="I22" s="107"/>
    </row>
    <row r="23" spans="1:9">
      <c r="A23" s="108"/>
      <c r="B23" s="109"/>
      <c r="C23" s="109"/>
      <c r="D23" s="109"/>
      <c r="E23" s="109"/>
      <c r="F23" s="109"/>
      <c r="G23" s="109"/>
      <c r="H23" s="109"/>
      <c r="I23" s="109"/>
    </row>
    <row r="24" spans="1:9">
      <c r="A24" s="108"/>
      <c r="B24" s="109"/>
      <c r="C24" s="109"/>
      <c r="D24" s="109"/>
      <c r="E24" s="109"/>
      <c r="F24" s="109"/>
      <c r="G24" s="109"/>
      <c r="H24" s="109"/>
      <c r="I24" s="109"/>
    </row>
    <row r="25" spans="1:9">
      <c r="A25" s="108"/>
      <c r="B25" s="109"/>
      <c r="C25" s="109"/>
      <c r="D25" s="109"/>
      <c r="E25" s="109"/>
      <c r="F25" s="109"/>
      <c r="G25" s="109"/>
      <c r="H25" s="109"/>
      <c r="I25" s="109"/>
    </row>
    <row r="26" spans="1:9">
      <c r="A26" s="108"/>
      <c r="B26" s="109"/>
      <c r="C26" s="109"/>
      <c r="D26" s="109"/>
      <c r="E26" s="109"/>
      <c r="F26" s="109"/>
      <c r="G26" s="109"/>
      <c r="H26" s="109"/>
      <c r="I26" s="109"/>
    </row>
    <row r="27" spans="1:9">
      <c r="A27" s="108"/>
      <c r="B27" s="109"/>
      <c r="C27" s="109"/>
      <c r="D27" s="109"/>
      <c r="E27" s="109"/>
      <c r="F27" s="109"/>
      <c r="G27" s="109"/>
      <c r="H27" s="109"/>
      <c r="I27" s="109"/>
    </row>
    <row r="28" spans="1:9" ht="14.25" thickBot="1">
      <c r="A28" s="110"/>
      <c r="B28" s="111"/>
      <c r="C28" s="111"/>
      <c r="D28" s="111"/>
      <c r="E28" s="111"/>
      <c r="F28" s="111"/>
      <c r="G28" s="111"/>
      <c r="H28" s="111"/>
      <c r="I28" s="111"/>
    </row>
    <row r="29" spans="1:9" ht="14.25" thickTop="1">
      <c r="A29" s="6"/>
    </row>
    <row r="30" spans="1:9">
      <c r="A30" s="7"/>
    </row>
    <row r="31" spans="1:9">
      <c r="A31" s="7"/>
    </row>
    <row r="32" spans="1:9">
      <c r="A32" s="7"/>
    </row>
  </sheetData>
  <mergeCells count="1">
    <mergeCell ref="A22:I28"/>
  </mergeCells>
  <phoneticPr fontId="7"/>
  <printOptions horizont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37"/>
  <sheetViews>
    <sheetView showGridLines="0" view="pageBreakPreview" zoomScaleNormal="100" zoomScaleSheetLayoutView="100" workbookViewId="0"/>
  </sheetViews>
  <sheetFormatPr defaultRowHeight="13.5"/>
  <cols>
    <col min="1" max="1" width="36.25" style="3" customWidth="1"/>
    <col min="2" max="2" width="12.75" style="3" bestFit="1" customWidth="1"/>
    <col min="3" max="3" width="9.625" style="3" bestFit="1" customWidth="1"/>
    <col min="4" max="4" width="9.25" style="3" customWidth="1"/>
    <col min="5" max="5" width="12.875" style="3" bestFit="1" customWidth="1"/>
    <col min="6" max="7" width="10.625" style="3" customWidth="1"/>
    <col min="8" max="8" width="12.875" style="3" customWidth="1"/>
    <col min="9" max="10" width="10.625" style="3" customWidth="1"/>
    <col min="11" max="16384" width="9" style="3"/>
  </cols>
  <sheetData>
    <row r="1" spans="1:11" ht="18.75" customHeight="1">
      <c r="A1" s="5" t="s">
        <v>90</v>
      </c>
      <c r="B1" s="2"/>
    </row>
    <row r="2" spans="1:11" ht="6.75" customHeight="1">
      <c r="A2" s="5"/>
      <c r="B2" s="2"/>
    </row>
    <row r="3" spans="1:11" ht="20.100000000000001" customHeight="1">
      <c r="A3" s="30" t="s">
        <v>20</v>
      </c>
      <c r="B3" s="9"/>
      <c r="C3" s="9"/>
      <c r="D3" s="9"/>
    </row>
    <row r="4" spans="1:11" ht="24" customHeight="1" thickBot="1">
      <c r="A4" s="4"/>
      <c r="B4" s="2"/>
      <c r="D4" s="113"/>
      <c r="E4" s="113"/>
      <c r="J4" s="33" t="s">
        <v>110</v>
      </c>
    </row>
    <row r="5" spans="1:11" ht="24" customHeight="1" thickTop="1">
      <c r="A5" s="114" t="s">
        <v>80</v>
      </c>
      <c r="B5" s="116" t="s">
        <v>109</v>
      </c>
      <c r="C5" s="117"/>
      <c r="D5" s="117"/>
      <c r="E5" s="116" t="s">
        <v>115</v>
      </c>
      <c r="F5" s="117"/>
      <c r="G5" s="117"/>
      <c r="H5" s="116" t="s">
        <v>123</v>
      </c>
      <c r="I5" s="117"/>
      <c r="J5" s="117"/>
      <c r="K5" s="2"/>
    </row>
    <row r="6" spans="1:11" ht="27">
      <c r="A6" s="115"/>
      <c r="B6" s="91" t="s">
        <v>3</v>
      </c>
      <c r="C6" s="84" t="s">
        <v>4</v>
      </c>
      <c r="D6" s="92" t="s">
        <v>5</v>
      </c>
      <c r="E6" s="45" t="s">
        <v>3</v>
      </c>
      <c r="F6" s="84" t="s">
        <v>4</v>
      </c>
      <c r="G6" s="46" t="s">
        <v>5</v>
      </c>
      <c r="H6" s="45" t="s">
        <v>3</v>
      </c>
      <c r="I6" s="84" t="s">
        <v>4</v>
      </c>
      <c r="J6" s="46" t="s">
        <v>5</v>
      </c>
      <c r="K6" s="2"/>
    </row>
    <row r="7" spans="1:11" ht="30" customHeight="1">
      <c r="A7" s="37" t="s">
        <v>0</v>
      </c>
      <c r="B7" s="62">
        <v>1059.5263992438165</v>
      </c>
      <c r="C7" s="72">
        <v>-3.8062997184305392</v>
      </c>
      <c r="D7" s="38">
        <f>B7/$B$27*100</f>
        <v>0.96019828067894464</v>
      </c>
      <c r="E7" s="75">
        <v>1064.4867627640592</v>
      </c>
      <c r="F7" s="72">
        <v>0.46816799692606104</v>
      </c>
      <c r="G7" s="78">
        <f>E7/$E$27*100</f>
        <v>1.0103682876173887</v>
      </c>
      <c r="H7" s="87">
        <v>997.19565720181185</v>
      </c>
      <c r="I7" s="72">
        <v>-6.3214600609516669</v>
      </c>
      <c r="J7" s="93">
        <f>H7/$H$27*100</f>
        <v>0.90231959324145339</v>
      </c>
    </row>
    <row r="8" spans="1:11" ht="30" customHeight="1">
      <c r="A8" s="37" t="s">
        <v>1</v>
      </c>
      <c r="B8" s="62">
        <v>21.037373246673134</v>
      </c>
      <c r="C8" s="72">
        <v>-2.7758549811123578</v>
      </c>
      <c r="D8" s="39">
        <f t="shared" ref="D8:D27" si="0">B8/$B$27*100</f>
        <v>1.9065168773400587E-2</v>
      </c>
      <c r="E8" s="71">
        <v>19.338152718320195</v>
      </c>
      <c r="F8" s="72">
        <v>-8.0771515931612576</v>
      </c>
      <c r="G8" s="80">
        <f t="shared" ref="G8:G27" si="1">E8/$E$27*100</f>
        <v>1.8355001613132711E-2</v>
      </c>
      <c r="H8" s="85">
        <v>23.966545485879259</v>
      </c>
      <c r="I8" s="72">
        <v>23.933996359302245</v>
      </c>
      <c r="J8" s="79">
        <f t="shared" ref="J8:J27" si="2">H8/$H$27*100</f>
        <v>2.1686299391739942E-2</v>
      </c>
    </row>
    <row r="9" spans="1:11" ht="30" customHeight="1">
      <c r="A9" s="37" t="s">
        <v>2</v>
      </c>
      <c r="B9" s="62">
        <v>218.41101915026414</v>
      </c>
      <c r="C9" s="72">
        <v>-24.088681087987506</v>
      </c>
      <c r="D9" s="39">
        <f t="shared" si="0"/>
        <v>0.19793549761392945</v>
      </c>
      <c r="E9" s="71">
        <v>184.87599935712223</v>
      </c>
      <c r="F9" s="72">
        <v>-15.354087867732636</v>
      </c>
      <c r="G9" s="80">
        <f t="shared" si="1"/>
        <v>0.17547690908525762</v>
      </c>
      <c r="H9" s="85">
        <v>272.99104967962751</v>
      </c>
      <c r="I9" s="72">
        <v>47.661703319474547</v>
      </c>
      <c r="J9" s="79">
        <f t="shared" si="2"/>
        <v>0.24701789576248395</v>
      </c>
    </row>
    <row r="10" spans="1:11" ht="30" customHeight="1">
      <c r="A10" s="37" t="s">
        <v>41</v>
      </c>
      <c r="B10" s="62">
        <v>15282.467468521643</v>
      </c>
      <c r="C10" s="72">
        <v>-1.2354284470007637</v>
      </c>
      <c r="D10" s="39">
        <f t="shared" si="0"/>
        <v>13.849771934214527</v>
      </c>
      <c r="E10" s="71">
        <v>15719.322903431239</v>
      </c>
      <c r="F10" s="72">
        <v>2.8585399302136105</v>
      </c>
      <c r="G10" s="80">
        <f t="shared" si="1"/>
        <v>14.920152997679775</v>
      </c>
      <c r="H10" s="85">
        <v>17352.844077991474</v>
      </c>
      <c r="I10" s="72">
        <v>10.391803671159838</v>
      </c>
      <c r="J10" s="79">
        <f t="shared" si="2"/>
        <v>15.701844564759082</v>
      </c>
    </row>
    <row r="11" spans="1:11" ht="30" customHeight="1">
      <c r="A11" s="37" t="s">
        <v>82</v>
      </c>
      <c r="B11" s="62">
        <v>5057.8593470847309</v>
      </c>
      <c r="C11" s="72">
        <v>3.9014767145370666</v>
      </c>
      <c r="D11" s="39">
        <f t="shared" si="0"/>
        <v>4.5836968785797172</v>
      </c>
      <c r="E11" s="71">
        <v>4977.4663210178496</v>
      </c>
      <c r="F11" s="72">
        <v>-1.5894674120034313</v>
      </c>
      <c r="G11" s="80">
        <f t="shared" si="1"/>
        <v>4.7244120822897537</v>
      </c>
      <c r="H11" s="85">
        <v>5164.7977573663484</v>
      </c>
      <c r="I11" s="72">
        <v>3.7635902337997296</v>
      </c>
      <c r="J11" s="79">
        <f t="shared" si="2"/>
        <v>4.673404038559732</v>
      </c>
    </row>
    <row r="12" spans="1:11" ht="30" customHeight="1">
      <c r="A12" s="37" t="s">
        <v>83</v>
      </c>
      <c r="B12" s="62">
        <v>6676.6787707285075</v>
      </c>
      <c r="C12" s="72">
        <v>8.2152390723998714</v>
      </c>
      <c r="D12" s="39">
        <f t="shared" si="0"/>
        <v>6.0507557724607945</v>
      </c>
      <c r="E12" s="71">
        <v>6469.7998545550026</v>
      </c>
      <c r="F12" s="72">
        <v>-3.0985303214000837</v>
      </c>
      <c r="G12" s="80">
        <f t="shared" si="1"/>
        <v>6.1408754236644754</v>
      </c>
      <c r="H12" s="85">
        <v>7050.465442055659</v>
      </c>
      <c r="I12" s="72">
        <v>8.9750162378183127</v>
      </c>
      <c r="J12" s="79">
        <f t="shared" si="2"/>
        <v>6.3796638742792817</v>
      </c>
    </row>
    <row r="13" spans="1:11" ht="30" customHeight="1">
      <c r="A13" s="37" t="s">
        <v>42</v>
      </c>
      <c r="B13" s="62">
        <v>10480.854129003914</v>
      </c>
      <c r="C13" s="72">
        <v>-0.4868623640317371</v>
      </c>
      <c r="D13" s="39">
        <f t="shared" si="0"/>
        <v>9.4982986001092886</v>
      </c>
      <c r="E13" s="71">
        <v>9906.4172285379755</v>
      </c>
      <c r="F13" s="72">
        <v>-5.4808214425605462</v>
      </c>
      <c r="G13" s="80">
        <f t="shared" si="1"/>
        <v>9.4027752732513878</v>
      </c>
      <c r="H13" s="85">
        <v>10244.176304165643</v>
      </c>
      <c r="I13" s="72">
        <v>3.4094977814447924</v>
      </c>
      <c r="J13" s="79">
        <f t="shared" si="2"/>
        <v>9.2695158960141555</v>
      </c>
    </row>
    <row r="14" spans="1:11" ht="30" customHeight="1">
      <c r="A14" s="37" t="s">
        <v>84</v>
      </c>
      <c r="B14" s="62">
        <v>2310.3195279124452</v>
      </c>
      <c r="C14" s="72">
        <v>1.8342772854443856</v>
      </c>
      <c r="D14" s="39">
        <f t="shared" si="0"/>
        <v>2.0937324828373951</v>
      </c>
      <c r="E14" s="71">
        <v>1574.0201706826942</v>
      </c>
      <c r="F14" s="72">
        <v>-31.870022667169984</v>
      </c>
      <c r="G14" s="80">
        <f t="shared" si="1"/>
        <v>1.4939970323335983</v>
      </c>
      <c r="H14" s="85">
        <v>1697.4011842187281</v>
      </c>
      <c r="I14" s="72">
        <v>7.8385916415874224</v>
      </c>
      <c r="J14" s="79">
        <f t="shared" si="2"/>
        <v>1.5359055517846483</v>
      </c>
    </row>
    <row r="15" spans="1:11" ht="30" customHeight="1">
      <c r="A15" s="37" t="s">
        <v>85</v>
      </c>
      <c r="B15" s="62">
        <v>4930.6344607844021</v>
      </c>
      <c r="C15" s="72">
        <v>-1.8169706444966627</v>
      </c>
      <c r="D15" s="39">
        <f t="shared" si="0"/>
        <v>4.4683990274149545</v>
      </c>
      <c r="E15" s="71">
        <v>2786.2690021467124</v>
      </c>
      <c r="F15" s="72">
        <v>-43.490659786135275</v>
      </c>
      <c r="G15" s="80">
        <f t="shared" si="1"/>
        <v>2.6446151695024471</v>
      </c>
      <c r="H15" s="85">
        <v>2820.2053966429298</v>
      </c>
      <c r="I15" s="72">
        <v>1.217987009512389</v>
      </c>
      <c r="J15" s="79">
        <f t="shared" si="2"/>
        <v>2.5518829409033414</v>
      </c>
    </row>
    <row r="16" spans="1:11" ht="30" customHeight="1">
      <c r="A16" s="37" t="s">
        <v>86</v>
      </c>
      <c r="B16" s="62">
        <v>191.00284143527475</v>
      </c>
      <c r="C16" s="72">
        <v>95.385234138282044</v>
      </c>
      <c r="D16" s="39">
        <f t="shared" si="0"/>
        <v>0.17309677237097335</v>
      </c>
      <c r="E16" s="71">
        <v>231.88449475674719</v>
      </c>
      <c r="F16" s="72">
        <v>21.403688559955803</v>
      </c>
      <c r="G16" s="80">
        <f t="shared" si="1"/>
        <v>0.22009549398626713</v>
      </c>
      <c r="H16" s="85">
        <v>310.04399769803496</v>
      </c>
      <c r="I16" s="72">
        <v>33.706222153093556</v>
      </c>
      <c r="J16" s="79">
        <f t="shared" si="2"/>
        <v>0.28054551969757285</v>
      </c>
    </row>
    <row r="17" spans="1:10" ht="30" customHeight="1">
      <c r="A17" s="37" t="s">
        <v>87</v>
      </c>
      <c r="B17" s="62">
        <v>3656.729889398835</v>
      </c>
      <c r="C17" s="72">
        <v>-0.77903369329958005</v>
      </c>
      <c r="D17" s="39">
        <f t="shared" si="0"/>
        <v>3.313920026168296</v>
      </c>
      <c r="E17" s="71">
        <v>3268.729875927751</v>
      </c>
      <c r="F17" s="72">
        <v>-10.610573523516964</v>
      </c>
      <c r="G17" s="80">
        <f t="shared" si="1"/>
        <v>3.1025477469060254</v>
      </c>
      <c r="H17" s="85">
        <v>3613.5689719802931</v>
      </c>
      <c r="I17" s="72">
        <v>10.549635765013088</v>
      </c>
      <c r="J17" s="79">
        <f t="shared" si="2"/>
        <v>3.2697636230151748</v>
      </c>
    </row>
    <row r="18" spans="1:10" ht="30" customHeight="1">
      <c r="A18" s="37" t="s">
        <v>88</v>
      </c>
      <c r="B18" s="62">
        <v>14888.336882962098</v>
      </c>
      <c r="C18" s="72">
        <v>-2.9284370319811681</v>
      </c>
      <c r="D18" s="39">
        <f t="shared" si="0"/>
        <v>13.49259016801469</v>
      </c>
      <c r="E18" s="71">
        <v>14688.495684613456</v>
      </c>
      <c r="F18" s="72">
        <v>-1.3422667684080736</v>
      </c>
      <c r="G18" s="80">
        <f t="shared" si="1"/>
        <v>13.941733003802248</v>
      </c>
      <c r="H18" s="85">
        <v>14623.674660199453</v>
      </c>
      <c r="I18" s="72">
        <v>-0.4413047176907603</v>
      </c>
      <c r="J18" s="79">
        <f t="shared" si="2"/>
        <v>13.232336177749795</v>
      </c>
    </row>
    <row r="19" spans="1:10" ht="30" customHeight="1">
      <c r="A19" s="37" t="s">
        <v>81</v>
      </c>
      <c r="B19" s="62">
        <v>5026.7110057198797</v>
      </c>
      <c r="C19" s="72">
        <v>8.9294463383362341</v>
      </c>
      <c r="D19" s="39">
        <f t="shared" si="0"/>
        <v>4.5554686212697746</v>
      </c>
      <c r="E19" s="71">
        <v>5063.9136445439954</v>
      </c>
      <c r="F19" s="72">
        <v>0.74009901865819128</v>
      </c>
      <c r="G19" s="80">
        <f t="shared" si="1"/>
        <v>4.806464426476186</v>
      </c>
      <c r="H19" s="85">
        <v>5396.5312817124523</v>
      </c>
      <c r="I19" s="72">
        <v>6.568390784602518</v>
      </c>
      <c r="J19" s="79">
        <f t="shared" si="2"/>
        <v>4.8830897686551928</v>
      </c>
    </row>
    <row r="20" spans="1:10" ht="30" customHeight="1">
      <c r="A20" s="37" t="s">
        <v>99</v>
      </c>
      <c r="B20" s="62">
        <v>4479.9109596919261</v>
      </c>
      <c r="C20" s="72">
        <v>-0.69012100024850032</v>
      </c>
      <c r="D20" s="39">
        <f t="shared" si="0"/>
        <v>4.0599297989752783</v>
      </c>
      <c r="E20" s="71">
        <v>4481.323960693242</v>
      </c>
      <c r="F20" s="72">
        <v>3.1540827798348658E-2</v>
      </c>
      <c r="G20" s="80">
        <f t="shared" si="1"/>
        <v>4.2534935847088384</v>
      </c>
      <c r="H20" s="85">
        <v>4552.2034162200734</v>
      </c>
      <c r="I20" s="72">
        <v>1.5816632796140651</v>
      </c>
      <c r="J20" s="79">
        <f t="shared" si="2"/>
        <v>4.1190936855882923</v>
      </c>
    </row>
    <row r="21" spans="1:10" ht="30" customHeight="1">
      <c r="A21" s="37" t="s">
        <v>100</v>
      </c>
      <c r="B21" s="62">
        <v>6306.5493455555816</v>
      </c>
      <c r="C21" s="72">
        <v>1.1269676181417054</v>
      </c>
      <c r="D21" s="39">
        <f t="shared" si="0"/>
        <v>5.7153251140709926</v>
      </c>
      <c r="E21" s="71">
        <v>6299.4991239561305</v>
      </c>
      <c r="F21" s="72">
        <v>-0.11179206271365594</v>
      </c>
      <c r="G21" s="80">
        <f t="shared" si="1"/>
        <v>5.9792327771102025</v>
      </c>
      <c r="H21" s="85">
        <v>6351.2960367400701</v>
      </c>
      <c r="I21" s="72">
        <v>0.82223859015970735</v>
      </c>
      <c r="J21" s="79">
        <f t="shared" si="2"/>
        <v>5.7470154578376178</v>
      </c>
    </row>
    <row r="22" spans="1:10" ht="30" customHeight="1">
      <c r="A22" s="37" t="s">
        <v>101</v>
      </c>
      <c r="B22" s="62">
        <v>20740.382701517843</v>
      </c>
      <c r="C22" s="72">
        <v>2.0461660848820395</v>
      </c>
      <c r="D22" s="39">
        <f t="shared" si="0"/>
        <v>18.796020396314805</v>
      </c>
      <c r="E22" s="71">
        <v>20974.206324369981</v>
      </c>
      <c r="F22" s="72">
        <v>1.1273833574682701</v>
      </c>
      <c r="G22" s="80">
        <f t="shared" si="1"/>
        <v>19.907878302836711</v>
      </c>
      <c r="H22" s="85">
        <v>21229.911657419259</v>
      </c>
      <c r="I22" s="72">
        <v>1.2191418788141339</v>
      </c>
      <c r="J22" s="79">
        <f t="shared" si="2"/>
        <v>19.210036779570252</v>
      </c>
    </row>
    <row r="23" spans="1:10" ht="30" customHeight="1">
      <c r="A23" s="37" t="s">
        <v>102</v>
      </c>
      <c r="B23" s="62">
        <v>8331.7665668236787</v>
      </c>
      <c r="C23" s="72">
        <v>0.78294287183342526</v>
      </c>
      <c r="D23" s="39">
        <f t="shared" si="0"/>
        <v>7.5506829638148822</v>
      </c>
      <c r="E23" s="71">
        <v>6995.7698757967746</v>
      </c>
      <c r="F23" s="72">
        <v>-16.034975059751666</v>
      </c>
      <c r="G23" s="80">
        <f t="shared" si="1"/>
        <v>6.6401051447746093</v>
      </c>
      <c r="H23" s="71">
        <v>7637.5944917073111</v>
      </c>
      <c r="I23" s="72">
        <v>9.1744672467150892</v>
      </c>
      <c r="J23" s="79">
        <f t="shared" si="2"/>
        <v>6.910931776857705</v>
      </c>
    </row>
    <row r="24" spans="1:10" ht="30" customHeight="1">
      <c r="A24" s="37" t="s">
        <v>95</v>
      </c>
      <c r="B24" s="62">
        <v>109659.17868878151</v>
      </c>
      <c r="C24" s="72">
        <v>0.77199373050946818</v>
      </c>
      <c r="D24" s="39">
        <f t="shared" si="0"/>
        <v>99.378887503682648</v>
      </c>
      <c r="E24" s="81">
        <v>104705.81937986906</v>
      </c>
      <c r="F24" s="72">
        <v>-4.5170494327431925</v>
      </c>
      <c r="G24" s="79">
        <f t="shared" si="1"/>
        <v>99.382578657638305</v>
      </c>
      <c r="H24" s="81">
        <v>109338.86792848504</v>
      </c>
      <c r="I24" s="72">
        <v>4.4248243087687822</v>
      </c>
      <c r="J24" s="79">
        <f t="shared" si="2"/>
        <v>98.936053443667504</v>
      </c>
    </row>
    <row r="25" spans="1:10" ht="30" customHeight="1">
      <c r="A25" s="37" t="s">
        <v>96</v>
      </c>
      <c r="B25" s="62">
        <v>1910.9416702737908</v>
      </c>
      <c r="C25" s="72">
        <v>-0.63493588227171438</v>
      </c>
      <c r="D25" s="39">
        <f t="shared" si="0"/>
        <v>1.7317953640269841</v>
      </c>
      <c r="E25" s="71">
        <v>1861.362263082354</v>
      </c>
      <c r="F25" s="72">
        <v>-2.5945013373607217</v>
      </c>
      <c r="G25" s="80">
        <f t="shared" si="1"/>
        <v>1.7667306613590923</v>
      </c>
      <c r="H25" s="85">
        <v>2266.9456819943421</v>
      </c>
      <c r="I25" s="72">
        <v>21.789601463196927</v>
      </c>
      <c r="J25" s="79">
        <f t="shared" si="2"/>
        <v>2.051261947346843</v>
      </c>
    </row>
    <row r="26" spans="1:10" ht="30" customHeight="1">
      <c r="A26" s="37" t="s">
        <v>97</v>
      </c>
      <c r="B26" s="62">
        <v>1225.5779282317317</v>
      </c>
      <c r="C26" s="72">
        <v>11.505949889424794</v>
      </c>
      <c r="D26" s="39">
        <f t="shared" si="0"/>
        <v>1.1106828677096219</v>
      </c>
      <c r="E26" s="71">
        <v>1210.8699089112733</v>
      </c>
      <c r="F26" s="72">
        <v>-1.2000884628918795</v>
      </c>
      <c r="G26" s="80">
        <f t="shared" si="1"/>
        <v>1.1493093189973989</v>
      </c>
      <c r="H26" s="85">
        <v>1091.128495471529</v>
      </c>
      <c r="I26" s="72">
        <v>-9.8888751432767101</v>
      </c>
      <c r="J26" s="79">
        <f t="shared" si="2"/>
        <v>0.9873153910143605</v>
      </c>
    </row>
    <row r="27" spans="1:10" ht="30" customHeight="1">
      <c r="A27" s="44" t="s">
        <v>98</v>
      </c>
      <c r="B27" s="63">
        <f>SUM(B24+B25-B26)</f>
        <v>110344.54243082357</v>
      </c>
      <c r="C27" s="74">
        <v>0.63971381152050366</v>
      </c>
      <c r="D27" s="40">
        <f t="shared" si="0"/>
        <v>100</v>
      </c>
      <c r="E27" s="61">
        <f>SUM(E24+E25-E26)</f>
        <v>105356.31173404014</v>
      </c>
      <c r="F27" s="74">
        <v>-4.5205957511769252</v>
      </c>
      <c r="G27" s="82">
        <f t="shared" si="1"/>
        <v>100</v>
      </c>
      <c r="H27" s="61">
        <f>SUM(H24+H25-H26)</f>
        <v>110514.68511500786</v>
      </c>
      <c r="I27" s="72">
        <v>4.896121832728384</v>
      </c>
      <c r="J27" s="82">
        <f t="shared" si="2"/>
        <v>100</v>
      </c>
    </row>
    <row r="28" spans="1:10" ht="30" customHeight="1">
      <c r="A28" s="41" t="s">
        <v>92</v>
      </c>
      <c r="B28" s="75">
        <v>1298.9747916407537</v>
      </c>
      <c r="C28" s="72">
        <v>-7.9268634356113754</v>
      </c>
      <c r="D28" s="78">
        <f>B28/(SUM(B28:B30))*100</f>
        <v>1.1845563747356818</v>
      </c>
      <c r="E28" s="71">
        <v>1268.7009148395016</v>
      </c>
      <c r="F28" s="72">
        <v>-2.3305977141413692</v>
      </c>
      <c r="G28" s="78">
        <f>E28/(SUM(E28:E30))*100</f>
        <v>1.2116813777433888</v>
      </c>
      <c r="H28" s="85">
        <v>1294.1532523673186</v>
      </c>
      <c r="I28" s="76">
        <v>2.006173183144333</v>
      </c>
      <c r="J28" s="79">
        <f>H28/(SUM(H28:H30))*100</f>
        <v>1.1836168389943289</v>
      </c>
    </row>
    <row r="29" spans="1:10" ht="30" customHeight="1">
      <c r="A29" s="41" t="s">
        <v>93</v>
      </c>
      <c r="B29" s="71">
        <v>21959.146239250149</v>
      </c>
      <c r="C29" s="72">
        <v>1.458636835788818</v>
      </c>
      <c r="D29" s="80">
        <f>B29/(SUM(B28:B30))*100</f>
        <v>20.024904893343543</v>
      </c>
      <c r="E29" s="71">
        <v>22189.122757986243</v>
      </c>
      <c r="F29" s="72">
        <v>1.0472926234492252</v>
      </c>
      <c r="G29" s="80">
        <f>E29/(SUM(E28:E30))*100</f>
        <v>21.191871559196613</v>
      </c>
      <c r="H29" s="85">
        <v>24403.309520047133</v>
      </c>
      <c r="I29" s="72">
        <v>9.9787034675084882</v>
      </c>
      <c r="J29" s="79">
        <f>H29/(SUM(H28:H30))*100</f>
        <v>22.318970355545055</v>
      </c>
    </row>
    <row r="30" spans="1:10" ht="30" customHeight="1">
      <c r="A30" s="42" t="s">
        <v>94</v>
      </c>
      <c r="B30" s="73">
        <v>86401.057657890604</v>
      </c>
      <c r="C30" s="74">
        <v>0.74180758720343576</v>
      </c>
      <c r="D30" s="83">
        <f>B30/(SUM(B28:B30))*100</f>
        <v>78.790538731920762</v>
      </c>
      <c r="E30" s="73">
        <v>81247.995707043301</v>
      </c>
      <c r="F30" s="74">
        <v>-5.9641190635085888</v>
      </c>
      <c r="G30" s="83">
        <f>E30/(SUM(E28:E30))*100</f>
        <v>77.596447063059998</v>
      </c>
      <c r="H30" s="85">
        <v>83641.405156070585</v>
      </c>
      <c r="I30" s="74">
        <v>2.9458073743224622</v>
      </c>
      <c r="J30" s="82">
        <f>H30/(SUM(H28:H30))*100</f>
        <v>76.497412805460613</v>
      </c>
    </row>
    <row r="31" spans="1:10">
      <c r="A31" s="17" t="s">
        <v>68</v>
      </c>
      <c r="B31" s="2"/>
      <c r="H31" s="112" t="s">
        <v>104</v>
      </c>
      <c r="I31" s="112"/>
      <c r="J31" s="112"/>
    </row>
    <row r="32" spans="1:10">
      <c r="A32" s="17" t="s">
        <v>67</v>
      </c>
      <c r="B32" s="2"/>
    </row>
    <row r="33" spans="1:1">
      <c r="A33" s="17" t="s">
        <v>63</v>
      </c>
    </row>
    <row r="34" spans="1:1">
      <c r="A34" s="17" t="s">
        <v>103</v>
      </c>
    </row>
    <row r="35" spans="1:1">
      <c r="A35" s="2"/>
    </row>
    <row r="36" spans="1:1">
      <c r="A36" s="2"/>
    </row>
    <row r="37" spans="1:1">
      <c r="A37" s="2"/>
    </row>
  </sheetData>
  <mergeCells count="6">
    <mergeCell ref="H31:J31"/>
    <mergeCell ref="D4:E4"/>
    <mergeCell ref="A5:A6"/>
    <mergeCell ref="B5:D5"/>
    <mergeCell ref="E5:G5"/>
    <mergeCell ref="H5:J5"/>
  </mergeCells>
  <phoneticPr fontId="3"/>
  <pageMargins left="0.27559055118110237" right="0.19685039370078741" top="0.39370078740157483" bottom="0.39370078740157483" header="0.35433070866141736" footer="0.51181102362204722"/>
  <pageSetup paperSize="9" scale="74" orientation="portrait" verticalDpi="0" r:id="rId1"/>
  <headerFooter alignWithMargins="0">
    <oddFooter>&amp;C１１－①</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K46"/>
  <sheetViews>
    <sheetView showGridLines="0" view="pageBreakPreview" zoomScaleNormal="100" zoomScaleSheetLayoutView="100" workbookViewId="0"/>
  </sheetViews>
  <sheetFormatPr defaultRowHeight="13.5"/>
  <cols>
    <col min="1" max="1" width="26.375" style="3" customWidth="1"/>
    <col min="2" max="2" width="15.5" style="3" bestFit="1" customWidth="1"/>
    <col min="3" max="4" width="10.625" style="3" customWidth="1"/>
    <col min="5" max="5" width="15.5" style="3" bestFit="1" customWidth="1"/>
    <col min="6" max="7" width="10.625" style="3" customWidth="1"/>
    <col min="8" max="8" width="15.5" style="3" bestFit="1" customWidth="1"/>
    <col min="9" max="10" width="10.625" style="3" customWidth="1"/>
    <col min="11" max="16384" width="9" style="3"/>
  </cols>
  <sheetData>
    <row r="1" spans="1:11" ht="18.75" customHeight="1">
      <c r="A1" s="5" t="s">
        <v>90</v>
      </c>
      <c r="B1" s="2"/>
    </row>
    <row r="2" spans="1:11" ht="6.75" customHeight="1">
      <c r="A2" s="5"/>
      <c r="B2" s="2"/>
    </row>
    <row r="3" spans="1:11" ht="20.100000000000001" customHeight="1">
      <c r="A3" s="30" t="s">
        <v>21</v>
      </c>
      <c r="B3" s="9"/>
      <c r="C3" s="9"/>
      <c r="D3" s="9"/>
    </row>
    <row r="4" spans="1:11" ht="24" customHeight="1" thickBot="1">
      <c r="A4" s="4"/>
      <c r="B4" s="2"/>
      <c r="D4" s="113"/>
      <c r="E4" s="113"/>
      <c r="J4" s="27" t="s">
        <v>111</v>
      </c>
    </row>
    <row r="5" spans="1:11" ht="24" customHeight="1" thickTop="1">
      <c r="A5" s="114" t="s">
        <v>78</v>
      </c>
      <c r="B5" s="116" t="s">
        <v>109</v>
      </c>
      <c r="C5" s="117"/>
      <c r="D5" s="117"/>
      <c r="E5" s="116" t="s">
        <v>115</v>
      </c>
      <c r="F5" s="117"/>
      <c r="G5" s="117"/>
      <c r="H5" s="116" t="s">
        <v>123</v>
      </c>
      <c r="I5" s="117"/>
      <c r="J5" s="117"/>
      <c r="K5" s="2"/>
    </row>
    <row r="6" spans="1:11" ht="27">
      <c r="A6" s="115"/>
      <c r="B6" s="95" t="s">
        <v>35</v>
      </c>
      <c r="C6" s="84" t="s">
        <v>4</v>
      </c>
      <c r="D6" s="96" t="s">
        <v>5</v>
      </c>
      <c r="E6" s="45" t="s">
        <v>35</v>
      </c>
      <c r="F6" s="84" t="s">
        <v>4</v>
      </c>
      <c r="G6" s="91" t="s">
        <v>5</v>
      </c>
      <c r="H6" s="96" t="s">
        <v>35</v>
      </c>
      <c r="I6" s="84" t="s">
        <v>4</v>
      </c>
      <c r="J6" s="95" t="s">
        <v>5</v>
      </c>
    </row>
    <row r="7" spans="1:11" ht="20.100000000000001" customHeight="1">
      <c r="A7" s="48" t="s">
        <v>7</v>
      </c>
      <c r="B7" s="75">
        <v>81887.72817991412</v>
      </c>
      <c r="C7" s="72">
        <v>3.82991156916037</v>
      </c>
      <c r="D7" s="70">
        <f>B7/$B$39*100</f>
        <v>73.23410797710676</v>
      </c>
      <c r="E7" s="75">
        <v>81803.18250781353</v>
      </c>
      <c r="F7" s="72">
        <v>-0.10324583912602442</v>
      </c>
      <c r="G7" s="70">
        <f>E7/$E$39*100</f>
        <v>77.498280762265537</v>
      </c>
      <c r="H7" s="85">
        <v>80812.884703895528</v>
      </c>
      <c r="I7" s="72">
        <v>-1.2105859131133585</v>
      </c>
      <c r="J7" s="66">
        <f>H7/$H$39*100</f>
        <v>72.245055670637697</v>
      </c>
      <c r="K7" s="2"/>
    </row>
    <row r="8" spans="1:11" ht="20.100000000000001" customHeight="1">
      <c r="A8" s="49" t="s">
        <v>32</v>
      </c>
      <c r="B8" s="71">
        <v>68416.474753039714</v>
      </c>
      <c r="C8" s="72">
        <v>6.4699804723452825</v>
      </c>
      <c r="D8" s="70">
        <f t="shared" ref="D8:D39" si="0">B8/$B$39*100</f>
        <v>61.186451387060139</v>
      </c>
      <c r="E8" s="71">
        <v>68535.875240685884</v>
      </c>
      <c r="F8" s="72">
        <v>0.17452008171593872</v>
      </c>
      <c r="G8" s="70">
        <f t="shared" ref="G8:G39" si="1">E8/$E$39*100</f>
        <v>64.92916704289533</v>
      </c>
      <c r="H8" s="85">
        <v>68179.874652085957</v>
      </c>
      <c r="I8" s="72">
        <v>-0.51943684581208893</v>
      </c>
      <c r="J8" s="66">
        <f t="shared" ref="J8:J39" si="2">H8/$H$39*100</f>
        <v>60.951404691282022</v>
      </c>
      <c r="K8" s="2"/>
    </row>
    <row r="9" spans="1:11" ht="20.100000000000001" customHeight="1">
      <c r="A9" s="49" t="s">
        <v>16</v>
      </c>
      <c r="B9" s="71">
        <v>13471.2534268744</v>
      </c>
      <c r="C9" s="72">
        <v>-7.7832527978657282</v>
      </c>
      <c r="D9" s="70">
        <f t="shared" si="0"/>
        <v>12.047656590046628</v>
      </c>
      <c r="E9" s="71">
        <v>13267.307267127653</v>
      </c>
      <c r="F9" s="72">
        <v>-1.5139360331525338</v>
      </c>
      <c r="G9" s="70">
        <f t="shared" si="1"/>
        <v>12.569113719370218</v>
      </c>
      <c r="H9" s="85">
        <v>12633.010051809573</v>
      </c>
      <c r="I9" s="72">
        <v>-4.7809039358700556</v>
      </c>
      <c r="J9" s="66">
        <f t="shared" si="2"/>
        <v>11.293650979355691</v>
      </c>
      <c r="K9" s="2"/>
    </row>
    <row r="10" spans="1:11" ht="20.100000000000001" customHeight="1">
      <c r="A10" s="49" t="s">
        <v>39</v>
      </c>
      <c r="B10" s="71">
        <v>11491.832811891723</v>
      </c>
      <c r="C10" s="72">
        <v>2.5566125927288033</v>
      </c>
      <c r="D10" s="70">
        <f t="shared" si="0"/>
        <v>10.277414500398461</v>
      </c>
      <c r="E10" s="71">
        <v>11432.101813459758</v>
      </c>
      <c r="F10" s="72">
        <v>-0.51976912133768527</v>
      </c>
      <c r="G10" s="70">
        <f t="shared" si="1"/>
        <v>10.830486160580428</v>
      </c>
      <c r="H10" s="85">
        <v>12019.151430251924</v>
      </c>
      <c r="I10" s="72">
        <v>5.13509787063823</v>
      </c>
      <c r="J10" s="66">
        <f t="shared" si="2"/>
        <v>10.74487400584672</v>
      </c>
      <c r="K10" s="2"/>
    </row>
    <row r="11" spans="1:11" ht="20.100000000000001" customHeight="1">
      <c r="A11" s="49" t="s">
        <v>40</v>
      </c>
      <c r="B11" s="71">
        <v>1979.4206149826775</v>
      </c>
      <c r="C11" s="72">
        <v>-41.831279071227868</v>
      </c>
      <c r="D11" s="70">
        <f t="shared" si="0"/>
        <v>1.7702420896481699</v>
      </c>
      <c r="E11" s="71">
        <v>1835.2054536678947</v>
      </c>
      <c r="F11" s="72">
        <v>-7.2857259454198857</v>
      </c>
      <c r="G11" s="70">
        <f t="shared" si="1"/>
        <v>1.738627558789789</v>
      </c>
      <c r="H11" s="85">
        <v>613.85862155764926</v>
      </c>
      <c r="I11" s="72">
        <v>-66.550959167499542</v>
      </c>
      <c r="J11" s="66">
        <f t="shared" si="2"/>
        <v>0.54877697350897203</v>
      </c>
      <c r="K11" s="2"/>
    </row>
    <row r="12" spans="1:11" ht="20.100000000000001" customHeight="1">
      <c r="A12" s="50" t="s">
        <v>23</v>
      </c>
      <c r="B12" s="71">
        <v>6051.6983907070444</v>
      </c>
      <c r="C12" s="72">
        <v>5.4429555025138248</v>
      </c>
      <c r="D12" s="70">
        <f t="shared" si="0"/>
        <v>5.4121752213737837</v>
      </c>
      <c r="E12" s="71">
        <v>5718.1800605665412</v>
      </c>
      <c r="F12" s="72">
        <v>-5.5111525493843541</v>
      </c>
      <c r="G12" s="70">
        <f t="shared" si="1"/>
        <v>5.4172601871650459</v>
      </c>
      <c r="H12" s="85">
        <v>6435.0464863535917</v>
      </c>
      <c r="I12" s="72">
        <v>12.536618612811317</v>
      </c>
      <c r="J12" s="66">
        <f t="shared" si="2"/>
        <v>5.7527991155517633</v>
      </c>
      <c r="K12" s="2"/>
    </row>
    <row r="13" spans="1:11" ht="20.100000000000001" customHeight="1">
      <c r="A13" s="51" t="s">
        <v>43</v>
      </c>
      <c r="B13" s="71">
        <v>6586.1741654747821</v>
      </c>
      <c r="C13" s="72">
        <v>4.3325378098424299</v>
      </c>
      <c r="D13" s="70">
        <f t="shared" si="0"/>
        <v>5.8901693905915504</v>
      </c>
      <c r="E13" s="71">
        <v>6288.852613191204</v>
      </c>
      <c r="F13" s="72">
        <v>-4.5143287258050346</v>
      </c>
      <c r="G13" s="70">
        <f t="shared" si="1"/>
        <v>5.9579010320661672</v>
      </c>
      <c r="H13" s="85">
        <v>6959.3527715437403</v>
      </c>
      <c r="I13" s="72">
        <v>10.661724794537664</v>
      </c>
      <c r="J13" s="66">
        <f t="shared" si="2"/>
        <v>6.2215181434743192</v>
      </c>
      <c r="K13" s="2"/>
    </row>
    <row r="14" spans="1:11" ht="20.100000000000001" customHeight="1">
      <c r="A14" s="49" t="s">
        <v>44</v>
      </c>
      <c r="B14" s="71">
        <v>534.4757747677379</v>
      </c>
      <c r="C14" s="72">
        <v>-6.7826042549660448</v>
      </c>
      <c r="D14" s="70">
        <f t="shared" si="0"/>
        <v>0.47799416921776616</v>
      </c>
      <c r="E14" s="71">
        <v>570.67255262466233</v>
      </c>
      <c r="F14" s="72">
        <v>6.7723888650807638</v>
      </c>
      <c r="G14" s="70">
        <f t="shared" si="1"/>
        <v>0.54064084490112008</v>
      </c>
      <c r="H14" s="85">
        <v>524.30628519014863</v>
      </c>
      <c r="I14" s="72">
        <v>-8.124846239978412</v>
      </c>
      <c r="J14" s="66">
        <f t="shared" si="2"/>
        <v>0.46871902792255637</v>
      </c>
      <c r="K14" s="2"/>
    </row>
    <row r="15" spans="1:11" ht="20.100000000000001" customHeight="1">
      <c r="A15" s="49" t="s">
        <v>9</v>
      </c>
      <c r="B15" s="71">
        <v>-44.551628319174</v>
      </c>
      <c r="C15" s="72">
        <v>65.364702261743403</v>
      </c>
      <c r="D15" s="70">
        <f t="shared" si="0"/>
        <v>-3.9843561805914272E-2</v>
      </c>
      <c r="E15" s="71">
        <v>-108.29682840775175</v>
      </c>
      <c r="F15" s="72">
        <v>-143.08163919823167</v>
      </c>
      <c r="G15" s="70">
        <f t="shared" si="1"/>
        <v>-0.10259769554571045</v>
      </c>
      <c r="H15" s="85">
        <v>-53.21259377898815</v>
      </c>
      <c r="I15" s="72">
        <v>50.86412542144285</v>
      </c>
      <c r="J15" s="66">
        <f t="shared" si="2"/>
        <v>-4.7570963640612557E-2</v>
      </c>
      <c r="K15" s="2"/>
    </row>
    <row r="16" spans="1:11" ht="20.100000000000001" customHeight="1">
      <c r="A16" s="49" t="s">
        <v>43</v>
      </c>
      <c r="B16" s="71">
        <v>227.42384692002727</v>
      </c>
      <c r="C16" s="72">
        <v>28.272105380529709</v>
      </c>
      <c r="D16" s="70">
        <f t="shared" si="0"/>
        <v>0.20339045827865027</v>
      </c>
      <c r="E16" s="71">
        <v>250.78530370654514</v>
      </c>
      <c r="F16" s="72">
        <v>10.272210721478487</v>
      </c>
      <c r="G16" s="70">
        <f t="shared" si="1"/>
        <v>0.23758769869183841</v>
      </c>
      <c r="H16" s="85">
        <v>242.58344228064038</v>
      </c>
      <c r="I16" s="72">
        <v>-3.2704713173711761</v>
      </c>
      <c r="J16" s="66">
        <f t="shared" si="2"/>
        <v>0.21686460465499247</v>
      </c>
      <c r="K16" s="2"/>
    </row>
    <row r="17" spans="1:11" ht="20.100000000000001" customHeight="1">
      <c r="A17" s="49" t="s">
        <v>44</v>
      </c>
      <c r="B17" s="71">
        <v>271.97547523920127</v>
      </c>
      <c r="C17" s="72">
        <v>-11.098406189372163</v>
      </c>
      <c r="D17" s="70">
        <f t="shared" si="0"/>
        <v>0.24323402008456455</v>
      </c>
      <c r="E17" s="71">
        <v>359.08213211429688</v>
      </c>
      <c r="F17" s="72">
        <v>32.027393940018186</v>
      </c>
      <c r="G17" s="70">
        <f t="shared" si="1"/>
        <v>0.34018539423754884</v>
      </c>
      <c r="H17" s="85">
        <v>295.79603605962853</v>
      </c>
      <c r="I17" s="72">
        <v>-17.624406896003446</v>
      </c>
      <c r="J17" s="66">
        <f t="shared" si="2"/>
        <v>0.26443556829560505</v>
      </c>
      <c r="K17" s="2"/>
    </row>
    <row r="18" spans="1:11" ht="20.100000000000001" customHeight="1">
      <c r="A18" s="51" t="s">
        <v>46</v>
      </c>
      <c r="B18" s="71">
        <v>5976.3128325689158</v>
      </c>
      <c r="C18" s="72">
        <v>4.1937187190736216</v>
      </c>
      <c r="D18" s="70">
        <f t="shared" si="0"/>
        <v>5.3447561559373549</v>
      </c>
      <c r="E18" s="71">
        <v>5708.367103693643</v>
      </c>
      <c r="F18" s="72">
        <v>-4.4834622346918955</v>
      </c>
      <c r="G18" s="70">
        <f t="shared" si="1"/>
        <v>5.4079636382591261</v>
      </c>
      <c r="H18" s="85">
        <v>6349.5573478793385</v>
      </c>
      <c r="I18" s="72">
        <v>11.232463374172422</v>
      </c>
      <c r="J18" s="66">
        <f t="shared" si="2"/>
        <v>5.6763735852549884</v>
      </c>
      <c r="K18" s="2"/>
    </row>
    <row r="19" spans="1:11" ht="20.100000000000001" customHeight="1">
      <c r="A19" s="52" t="s">
        <v>45</v>
      </c>
      <c r="B19" s="71">
        <v>1987.4085738115714</v>
      </c>
      <c r="C19" s="72">
        <v>40.258155322509097</v>
      </c>
      <c r="D19" s="70">
        <f t="shared" si="0"/>
        <v>1.7773859078049834</v>
      </c>
      <c r="E19" s="71">
        <v>1779.6208339793561</v>
      </c>
      <c r="F19" s="72">
        <v>-10.45520999407321</v>
      </c>
      <c r="G19" s="70">
        <f t="shared" si="1"/>
        <v>1.6859680860085844</v>
      </c>
      <c r="H19" s="85">
        <v>1707.2305906275183</v>
      </c>
      <c r="I19" s="72">
        <v>-4.0677340908607054</v>
      </c>
      <c r="J19" s="66">
        <f t="shared" si="2"/>
        <v>1.5262290105646394</v>
      </c>
      <c r="K19" s="2"/>
    </row>
    <row r="20" spans="1:11" ht="20.100000000000001" customHeight="1">
      <c r="A20" s="52" t="s">
        <v>43</v>
      </c>
      <c r="B20" s="71">
        <v>2228.7906672844902</v>
      </c>
      <c r="C20" s="72">
        <v>33.645410604737684</v>
      </c>
      <c r="D20" s="70">
        <f t="shared" si="0"/>
        <v>1.9932595520010599</v>
      </c>
      <c r="E20" s="71">
        <v>1975.2768336399486</v>
      </c>
      <c r="F20" s="72">
        <v>-11.374501758544122</v>
      </c>
      <c r="G20" s="70">
        <f t="shared" si="1"/>
        <v>1.871327666524538</v>
      </c>
      <c r="H20" s="85">
        <v>1920.302059656203</v>
      </c>
      <c r="I20" s="72">
        <v>-2.7831427497907</v>
      </c>
      <c r="J20" s="66">
        <f t="shared" si="2"/>
        <v>1.7167105185346161</v>
      </c>
      <c r="K20" s="2"/>
    </row>
    <row r="21" spans="1:11" ht="20.100000000000001" customHeight="1">
      <c r="A21" s="51" t="s">
        <v>44</v>
      </c>
      <c r="B21" s="71">
        <v>241.38209347291874</v>
      </c>
      <c r="C21" s="72">
        <v>-3.7263266474497634</v>
      </c>
      <c r="D21" s="70">
        <f t="shared" si="0"/>
        <v>0.21587364419607655</v>
      </c>
      <c r="E21" s="71">
        <v>195.65599966059256</v>
      </c>
      <c r="F21" s="72">
        <v>-18.943449016633998</v>
      </c>
      <c r="G21" s="70">
        <f t="shared" si="1"/>
        <v>0.18535958051595389</v>
      </c>
      <c r="H21" s="85">
        <v>213.07146902868485</v>
      </c>
      <c r="I21" s="72">
        <v>8.901065849400565</v>
      </c>
      <c r="J21" s="66">
        <f t="shared" si="2"/>
        <v>0.19048150796997682</v>
      </c>
      <c r="K21" s="2"/>
    </row>
    <row r="22" spans="1:11" ht="20.100000000000001" customHeight="1">
      <c r="A22" s="51" t="s">
        <v>17</v>
      </c>
      <c r="B22" s="71">
        <v>471.14354303752805</v>
      </c>
      <c r="C22" s="72">
        <v>-38.851446631051694</v>
      </c>
      <c r="D22" s="70">
        <f t="shared" si="0"/>
        <v>0.4213546751195652</v>
      </c>
      <c r="E22" s="71">
        <v>548.47447173008914</v>
      </c>
      <c r="F22" s="72">
        <v>16.413453996206297</v>
      </c>
      <c r="G22" s="70">
        <f t="shared" si="1"/>
        <v>0.51961094052806223</v>
      </c>
      <c r="H22" s="85">
        <v>1114.8234040002149</v>
      </c>
      <c r="I22" s="72">
        <v>103.25894120170334</v>
      </c>
      <c r="J22" s="66">
        <f t="shared" si="2"/>
        <v>0.99662917837955811</v>
      </c>
      <c r="K22" s="2"/>
    </row>
    <row r="23" spans="1:11">
      <c r="A23" s="53" t="s">
        <v>77</v>
      </c>
      <c r="B23" s="71">
        <v>2713.4774037248344</v>
      </c>
      <c r="C23" s="72">
        <v>-5.9821070140490544</v>
      </c>
      <c r="D23" s="70">
        <f t="shared" si="0"/>
        <v>2.4267262213114713</v>
      </c>
      <c r="E23" s="71">
        <v>2629.1281572551297</v>
      </c>
      <c r="F23" s="72">
        <v>-3.1085295331340181</v>
      </c>
      <c r="G23" s="70">
        <f t="shared" si="1"/>
        <v>2.4907699901709099</v>
      </c>
      <c r="H23" s="85">
        <v>2715.2290267295548</v>
      </c>
      <c r="I23" s="72">
        <v>3.2748829393054901</v>
      </c>
      <c r="J23" s="66">
        <f t="shared" si="2"/>
        <v>2.4273588662669319</v>
      </c>
      <c r="K23" s="2"/>
    </row>
    <row r="24" spans="1:11" ht="20.100000000000001" customHeight="1">
      <c r="A24" s="54" t="s">
        <v>47</v>
      </c>
      <c r="B24" s="71">
        <v>804.28331199498143</v>
      </c>
      <c r="C24" s="72">
        <v>21.458597079654261</v>
      </c>
      <c r="D24" s="70">
        <f t="shared" si="0"/>
        <v>0.71928935170133446</v>
      </c>
      <c r="E24" s="71">
        <v>751.14364072906722</v>
      </c>
      <c r="F24" s="72">
        <v>-6.6070836573873608</v>
      </c>
      <c r="G24" s="70">
        <f t="shared" si="1"/>
        <v>0.71161462155156796</v>
      </c>
      <c r="H24" s="85">
        <v>812.27432652205039</v>
      </c>
      <c r="I24" s="72">
        <v>8.1383483102711409</v>
      </c>
      <c r="J24" s="66">
        <f t="shared" si="2"/>
        <v>0.72615653004385972</v>
      </c>
      <c r="K24" s="2"/>
    </row>
    <row r="25" spans="1:11" ht="20.100000000000001" customHeight="1">
      <c r="A25" s="53" t="s">
        <v>48</v>
      </c>
      <c r="B25" s="71">
        <v>119.93718645730318</v>
      </c>
      <c r="C25" s="72">
        <v>-9.2555357381944514</v>
      </c>
      <c r="D25" s="70">
        <f t="shared" si="0"/>
        <v>0.10726262724234413</v>
      </c>
      <c r="E25" s="71">
        <v>118.1097852806511</v>
      </c>
      <c r="F25" s="72">
        <v>-1.5236318531639317</v>
      </c>
      <c r="G25" s="70">
        <f t="shared" si="1"/>
        <v>0.11189424445163251</v>
      </c>
      <c r="H25" s="85">
        <v>138.7017322532418</v>
      </c>
      <c r="I25" s="72">
        <v>17.434581667945935</v>
      </c>
      <c r="J25" s="66">
        <f t="shared" si="2"/>
        <v>0.12399649393738704</v>
      </c>
      <c r="K25" s="2"/>
    </row>
    <row r="26" spans="1:11" ht="20.100000000000001" customHeight="1">
      <c r="A26" s="52" t="s">
        <v>43</v>
      </c>
      <c r="B26" s="71">
        <v>141.05539251292106</v>
      </c>
      <c r="C26" s="72">
        <v>-5.256594125956318</v>
      </c>
      <c r="D26" s="70">
        <f t="shared" si="0"/>
        <v>0.1261491321794693</v>
      </c>
      <c r="E26" s="71">
        <v>134.04420613042402</v>
      </c>
      <c r="F26" s="72">
        <v>-4.9705199195803882</v>
      </c>
      <c r="G26" s="70">
        <f t="shared" si="1"/>
        <v>0.12699011459924991</v>
      </c>
      <c r="H26" s="85">
        <v>154.14051235507711</v>
      </c>
      <c r="I26" s="72">
        <v>14.9922975448111</v>
      </c>
      <c r="J26" s="66">
        <f t="shared" si="2"/>
        <v>0.13779844559436161</v>
      </c>
      <c r="K26" s="2"/>
    </row>
    <row r="27" spans="1:11" ht="20.100000000000001" customHeight="1">
      <c r="A27" s="51" t="s">
        <v>44</v>
      </c>
      <c r="B27" s="71">
        <v>21.118206055617875</v>
      </c>
      <c r="C27" s="72">
        <v>26.371293455359019</v>
      </c>
      <c r="D27" s="70">
        <f t="shared" si="0"/>
        <v>1.888650493712514E-2</v>
      </c>
      <c r="E27" s="71">
        <v>15.934420849772918</v>
      </c>
      <c r="F27" s="72">
        <v>-24.546522522759286</v>
      </c>
      <c r="G27" s="70">
        <f t="shared" si="1"/>
        <v>1.5095870147617391E-2</v>
      </c>
      <c r="H27" s="85">
        <v>15.438780101835317</v>
      </c>
      <c r="I27" s="72">
        <v>-3.1105036863932516</v>
      </c>
      <c r="J27" s="66">
        <f t="shared" si="2"/>
        <v>1.3801951656974574E-2</v>
      </c>
      <c r="K27" s="2"/>
    </row>
    <row r="28" spans="1:11" ht="20.100000000000001" customHeight="1">
      <c r="A28" s="55" t="s">
        <v>8</v>
      </c>
      <c r="B28" s="71">
        <v>23876.953039699903</v>
      </c>
      <c r="C28" s="72">
        <v>-8.1604472144595928</v>
      </c>
      <c r="D28" s="70">
        <f t="shared" si="0"/>
        <v>21.353716801519457</v>
      </c>
      <c r="E28" s="71">
        <v>18033.47258822649</v>
      </c>
      <c r="F28" s="72">
        <v>-24.473308808529854</v>
      </c>
      <c r="G28" s="70">
        <f t="shared" si="1"/>
        <v>17.084459050569407</v>
      </c>
      <c r="H28" s="85">
        <v>24611.467288614556</v>
      </c>
      <c r="I28" s="72">
        <v>36.476583576491201</v>
      </c>
      <c r="J28" s="66">
        <f t="shared" si="2"/>
        <v>22.002145213810532</v>
      </c>
      <c r="K28" s="2"/>
    </row>
    <row r="29" spans="1:11" ht="20.100000000000001" customHeight="1">
      <c r="A29" s="51" t="s">
        <v>10</v>
      </c>
      <c r="B29" s="71">
        <v>15700.696459132374</v>
      </c>
      <c r="C29" s="72">
        <v>-8.0857650441720939</v>
      </c>
      <c r="D29" s="70">
        <f t="shared" si="0"/>
        <v>14.041499567280876</v>
      </c>
      <c r="E29" s="71">
        <v>9690.3419052811187</v>
      </c>
      <c r="F29" s="88">
        <v>-38.280814927514299</v>
      </c>
      <c r="G29" s="70">
        <f t="shared" si="1"/>
        <v>9.1803865648636851</v>
      </c>
      <c r="H29" s="85">
        <v>16599.03542001839</v>
      </c>
      <c r="I29" s="88">
        <v>71.294631110715684</v>
      </c>
      <c r="J29" s="66">
        <f t="shared" si="2"/>
        <v>14.839196031574273</v>
      </c>
      <c r="K29" s="2"/>
    </row>
    <row r="30" spans="1:11" ht="20.100000000000001" customHeight="1">
      <c r="A30" s="56" t="s">
        <v>13</v>
      </c>
      <c r="B30" s="71">
        <v>13073.986890482214</v>
      </c>
      <c r="C30" s="72">
        <v>-12.701677349497743</v>
      </c>
      <c r="D30" s="70">
        <f t="shared" si="0"/>
        <v>11.692371847527996</v>
      </c>
      <c r="E30" s="71">
        <v>8643.988261837665</v>
      </c>
      <c r="F30" s="88">
        <v>-33.884068155747975</v>
      </c>
      <c r="G30" s="70">
        <f t="shared" si="1"/>
        <v>8.1890974004298336</v>
      </c>
      <c r="H30" s="85">
        <v>13571.459620180298</v>
      </c>
      <c r="I30" s="88">
        <v>57.004604924059436</v>
      </c>
      <c r="J30" s="66">
        <f t="shared" si="2"/>
        <v>12.132605578729876</v>
      </c>
      <c r="K30" s="2"/>
    </row>
    <row r="31" spans="1:11" ht="20.100000000000001" customHeight="1">
      <c r="A31" s="56" t="s">
        <v>14</v>
      </c>
      <c r="B31" s="71">
        <v>2626.7095686501598</v>
      </c>
      <c r="C31" s="72">
        <v>24.743951822213063</v>
      </c>
      <c r="D31" s="70">
        <f t="shared" si="0"/>
        <v>2.3491277197528806</v>
      </c>
      <c r="E31" s="71">
        <v>1046.3536434434545</v>
      </c>
      <c r="F31" s="72">
        <v>-60.164852028876361</v>
      </c>
      <c r="G31" s="70">
        <f t="shared" si="1"/>
        <v>0.99128916443385151</v>
      </c>
      <c r="H31" s="85">
        <v>3027.5757998380936</v>
      </c>
      <c r="I31" s="72">
        <v>189.34536796513819</v>
      </c>
      <c r="J31" s="66">
        <f t="shared" si="2"/>
        <v>2.706590452844396</v>
      </c>
      <c r="K31" s="2"/>
    </row>
    <row r="32" spans="1:11" ht="20.100000000000001" customHeight="1">
      <c r="A32" s="56" t="s">
        <v>11</v>
      </c>
      <c r="B32" s="71">
        <v>240.25912677845179</v>
      </c>
      <c r="C32" s="72">
        <v>-44.520647607059651</v>
      </c>
      <c r="D32" s="70">
        <f t="shared" si="0"/>
        <v>0.21486934885188769</v>
      </c>
      <c r="E32" s="71">
        <v>143.83442824194924</v>
      </c>
      <c r="F32" s="72">
        <v>-40.133625652197544</v>
      </c>
      <c r="G32" s="70">
        <f t="shared" si="1"/>
        <v>0.13626512516319039</v>
      </c>
      <c r="H32" s="85">
        <v>244.4071617374361</v>
      </c>
      <c r="I32" s="72">
        <v>69.922573284269404</v>
      </c>
      <c r="J32" s="66">
        <f t="shared" si="2"/>
        <v>0.21849497231438975</v>
      </c>
      <c r="K32" s="2"/>
    </row>
    <row r="33" spans="1:11" ht="20.100000000000001" customHeight="1">
      <c r="A33" s="56" t="s">
        <v>13</v>
      </c>
      <c r="B33" s="71">
        <v>115.30688841408988</v>
      </c>
      <c r="C33" s="72">
        <v>-64.935520750838961</v>
      </c>
      <c r="D33" s="70">
        <f t="shared" si="0"/>
        <v>0.10312164355162742</v>
      </c>
      <c r="E33" s="71">
        <v>-5.7464498570296287</v>
      </c>
      <c r="F33" s="72">
        <v>-104.98361367309903</v>
      </c>
      <c r="G33" s="70">
        <f t="shared" si="1"/>
        <v>-5.4440422823870656E-3</v>
      </c>
      <c r="H33" s="85">
        <v>6.1284118088522552</v>
      </c>
      <c r="I33" s="72">
        <v>206.64692046960741</v>
      </c>
      <c r="J33" s="66">
        <f t="shared" si="2"/>
        <v>5.4786740248833413E-3</v>
      </c>
      <c r="K33" s="2"/>
    </row>
    <row r="34" spans="1:11" ht="20.100000000000001" customHeight="1">
      <c r="A34" s="56" t="s">
        <v>14</v>
      </c>
      <c r="B34" s="71">
        <v>124.9522383643619</v>
      </c>
      <c r="C34" s="72">
        <v>19.895063838988985</v>
      </c>
      <c r="D34" s="70">
        <f t="shared" si="0"/>
        <v>0.11174770530026026</v>
      </c>
      <c r="E34" s="71">
        <v>149.58087809897887</v>
      </c>
      <c r="F34" s="72">
        <v>19.710443011672684</v>
      </c>
      <c r="G34" s="70">
        <f t="shared" si="1"/>
        <v>0.14170916744557749</v>
      </c>
      <c r="H34" s="85">
        <v>238.27874992858384</v>
      </c>
      <c r="I34" s="72">
        <v>59.297600707299544</v>
      </c>
      <c r="J34" s="66">
        <f t="shared" si="2"/>
        <v>0.21301629828950641</v>
      </c>
    </row>
    <row r="35" spans="1:11" ht="20.100000000000001" customHeight="1">
      <c r="A35" s="56" t="s">
        <v>12</v>
      </c>
      <c r="B35" s="71">
        <v>7935.9974537890776</v>
      </c>
      <c r="C35" s="72">
        <v>-6.4547486044472828</v>
      </c>
      <c r="D35" s="70">
        <f t="shared" si="0"/>
        <v>7.0973478853866911</v>
      </c>
      <c r="E35" s="71">
        <v>8199.2962547034203</v>
      </c>
      <c r="F35" s="72">
        <v>3.3177782937496985</v>
      </c>
      <c r="G35" s="70">
        <f t="shared" si="1"/>
        <v>7.7678073605425304</v>
      </c>
      <c r="H35" s="85">
        <v>7768.0247068587305</v>
      </c>
      <c r="I35" s="72">
        <v>-5.2598605349489169</v>
      </c>
      <c r="J35" s="66">
        <f t="shared" si="2"/>
        <v>6.9444542099218713</v>
      </c>
    </row>
    <row r="36" spans="1:11" ht="20.100000000000001" customHeight="1">
      <c r="A36" s="56" t="s">
        <v>15</v>
      </c>
      <c r="B36" s="71">
        <v>323.90564627635962</v>
      </c>
      <c r="C36" s="72">
        <v>-12.763183709492415</v>
      </c>
      <c r="D36" s="70">
        <f t="shared" si="0"/>
        <v>0.28967638498506881</v>
      </c>
      <c r="E36" s="71">
        <v>300.54869129477481</v>
      </c>
      <c r="F36" s="72">
        <v>-7.2110366861763238</v>
      </c>
      <c r="G36" s="70">
        <f t="shared" si="1"/>
        <v>0.28473228237140003</v>
      </c>
      <c r="H36" s="85">
        <v>273.78013557994808</v>
      </c>
      <c r="I36" s="72">
        <v>-8.9065620613774126</v>
      </c>
      <c r="J36" s="66">
        <f t="shared" si="2"/>
        <v>0.24475380638818656</v>
      </c>
    </row>
    <row r="37" spans="1:11" ht="20.100000000000001" customHeight="1">
      <c r="A37" s="56" t="s">
        <v>33</v>
      </c>
      <c r="B37" s="71">
        <v>1447.0282600466671</v>
      </c>
      <c r="C37" s="72">
        <v>-5.9091407455340246</v>
      </c>
      <c r="D37" s="70">
        <f t="shared" si="0"/>
        <v>1.2941111714487143</v>
      </c>
      <c r="E37" s="71">
        <v>1799.5119340181993</v>
      </c>
      <c r="F37" s="72">
        <v>24.359142368108589</v>
      </c>
      <c r="G37" s="70">
        <f t="shared" si="1"/>
        <v>1.7048124146547634</v>
      </c>
      <c r="H37" s="85">
        <v>1716.0570591427636</v>
      </c>
      <c r="I37" s="72">
        <v>-4.6376394231010263</v>
      </c>
      <c r="J37" s="66">
        <f t="shared" si="2"/>
        <v>1.5341196917548419</v>
      </c>
    </row>
    <row r="38" spans="1:11" ht="20.100000000000001" customHeight="1">
      <c r="A38" s="56" t="s">
        <v>34</v>
      </c>
      <c r="B38" s="71">
        <v>6165.0635474660503</v>
      </c>
      <c r="C38" s="72">
        <v>-6.2261046319245112</v>
      </c>
      <c r="D38" s="70">
        <f t="shared" si="0"/>
        <v>5.5135603289529076</v>
      </c>
      <c r="E38" s="71">
        <v>6099.2356293904468</v>
      </c>
      <c r="F38" s="72">
        <v>-1.0677573324067351</v>
      </c>
      <c r="G38" s="70">
        <f t="shared" si="1"/>
        <v>5.7782626635163679</v>
      </c>
      <c r="H38" s="85">
        <v>5778.187512136019</v>
      </c>
      <c r="I38" s="72">
        <v>-5.2637434715161691</v>
      </c>
      <c r="J38" s="66">
        <f t="shared" si="2"/>
        <v>5.1655807117788433</v>
      </c>
    </row>
    <row r="39" spans="1:11" ht="20.100000000000001" customHeight="1">
      <c r="A39" s="57" t="s">
        <v>29</v>
      </c>
      <c r="B39" s="73">
        <f>SUM(B7,B12,B28)</f>
        <v>111816.37961032106</v>
      </c>
      <c r="C39" s="74">
        <v>1.09518827879558</v>
      </c>
      <c r="D39" s="70">
        <f t="shared" si="0"/>
        <v>100</v>
      </c>
      <c r="E39" s="73">
        <f>SUM(E7,E12,E28)</f>
        <v>105554.83515660657</v>
      </c>
      <c r="F39" s="74">
        <v>-5.5998454569320808</v>
      </c>
      <c r="G39" s="70">
        <f t="shared" si="1"/>
        <v>100</v>
      </c>
      <c r="H39" s="89">
        <f>SUM(H7,H12,H28)</f>
        <v>111859.39847886367</v>
      </c>
      <c r="I39" s="74">
        <v>5.9727849632878787</v>
      </c>
      <c r="J39" s="66">
        <f t="shared" si="2"/>
        <v>100</v>
      </c>
    </row>
    <row r="40" spans="1:11" ht="20.100000000000001" customHeight="1">
      <c r="A40" s="58" t="s">
        <v>18</v>
      </c>
      <c r="B40" s="97">
        <v>51395.020634623841</v>
      </c>
      <c r="C40" s="76">
        <v>-0.96845429064455735</v>
      </c>
      <c r="D40" s="94" t="s">
        <v>119</v>
      </c>
      <c r="E40" s="101">
        <v>50832</v>
      </c>
      <c r="F40" s="72">
        <v>-1.0954770086122796</v>
      </c>
      <c r="G40" s="94" t="s">
        <v>119</v>
      </c>
      <c r="H40" s="98">
        <v>50242.830748182663</v>
      </c>
      <c r="I40" s="72">
        <v>-1.1590518803457208</v>
      </c>
      <c r="J40" s="64" t="s">
        <v>118</v>
      </c>
    </row>
    <row r="41" spans="1:11" ht="20.25" customHeight="1">
      <c r="A41" s="59" t="s">
        <v>19</v>
      </c>
      <c r="B41" s="99">
        <v>2175.6267091561881</v>
      </c>
      <c r="C41" s="77">
        <v>2.0838234470222754</v>
      </c>
      <c r="D41" s="65" t="s">
        <v>119</v>
      </c>
      <c r="E41" s="99">
        <v>2076.5430271601858</v>
      </c>
      <c r="F41" s="90">
        <v>-4.5542593119952848</v>
      </c>
      <c r="G41" s="65" t="s">
        <v>119</v>
      </c>
      <c r="H41" s="100">
        <v>2226.3753218743504</v>
      </c>
      <c r="I41" s="90">
        <v>7.2154678595353019</v>
      </c>
      <c r="J41" s="67" t="s">
        <v>119</v>
      </c>
    </row>
    <row r="42" spans="1:11">
      <c r="A42" s="17" t="s">
        <v>70</v>
      </c>
      <c r="B42" s="2"/>
      <c r="E42" s="86"/>
      <c r="F42" s="86"/>
      <c r="H42" s="86"/>
      <c r="I42" s="86"/>
      <c r="J42" s="34" t="s">
        <v>74</v>
      </c>
    </row>
    <row r="43" spans="1:11">
      <c r="A43" s="17" t="s">
        <v>69</v>
      </c>
      <c r="B43" s="2"/>
      <c r="K43" s="12"/>
    </row>
    <row r="44" spans="1:11">
      <c r="A44" s="17" t="s">
        <v>66</v>
      </c>
    </row>
    <row r="45" spans="1:11">
      <c r="A45" s="17" t="s">
        <v>73</v>
      </c>
    </row>
    <row r="46" spans="1:11">
      <c r="A46" s="17" t="s">
        <v>65</v>
      </c>
      <c r="B46" s="2"/>
    </row>
  </sheetData>
  <mergeCells count="5">
    <mergeCell ref="A5:A6"/>
    <mergeCell ref="B5:D5"/>
    <mergeCell ref="E5:G5"/>
    <mergeCell ref="H5:J5"/>
    <mergeCell ref="D4:E4"/>
  </mergeCells>
  <phoneticPr fontId="3"/>
  <pageMargins left="0.47244094488188981" right="0.19685039370078741" top="0.59055118110236227" bottom="0.59055118110236227" header="0.19685039370078741" footer="0.51181102362204722"/>
  <pageSetup paperSize="9" scale="72" orientation="portrait" verticalDpi="0" r:id="rId1"/>
  <headerFooter alignWithMargins="0">
    <oddFooter>&amp;C１１－②</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FF"/>
    <pageSetUpPr fitToPage="1"/>
  </sheetPr>
  <dimension ref="A1:K22"/>
  <sheetViews>
    <sheetView showGridLines="0" view="pageBreakPreview" zoomScaleNormal="100" zoomScaleSheetLayoutView="100" workbookViewId="0"/>
  </sheetViews>
  <sheetFormatPr defaultRowHeight="13.5"/>
  <cols>
    <col min="1" max="1" width="25.5" style="3" customWidth="1"/>
    <col min="2" max="2" width="13.125" style="3" bestFit="1" customWidth="1"/>
    <col min="3" max="4" width="8.625" style="3" customWidth="1"/>
    <col min="5" max="5" width="12.25" style="3" bestFit="1" customWidth="1"/>
    <col min="6" max="7" width="8.625" style="3" customWidth="1"/>
    <col min="8" max="8" width="12.25" style="3" bestFit="1" customWidth="1"/>
    <col min="9" max="10" width="8.625" style="3" customWidth="1"/>
    <col min="11" max="16384" width="9" style="3"/>
  </cols>
  <sheetData>
    <row r="1" spans="1:11" ht="18.75" customHeight="1">
      <c r="A1" s="5" t="s">
        <v>90</v>
      </c>
      <c r="B1" s="2"/>
    </row>
    <row r="2" spans="1:11" ht="6.75" customHeight="1">
      <c r="A2" s="5"/>
      <c r="B2" s="2"/>
    </row>
    <row r="3" spans="1:11" ht="20.100000000000001" customHeight="1">
      <c r="A3" s="30" t="s">
        <v>22</v>
      </c>
      <c r="B3" s="9"/>
      <c r="C3" s="9"/>
      <c r="D3" s="9"/>
    </row>
    <row r="4" spans="1:11" ht="24" customHeight="1" thickBot="1">
      <c r="A4" s="4"/>
      <c r="B4" s="2"/>
      <c r="D4" s="113"/>
      <c r="E4" s="113"/>
      <c r="J4" s="27" t="s">
        <v>6</v>
      </c>
    </row>
    <row r="5" spans="1:11" ht="24" customHeight="1" thickTop="1">
      <c r="A5" s="118" t="s">
        <v>79</v>
      </c>
      <c r="B5" s="120" t="s">
        <v>76</v>
      </c>
      <c r="C5" s="121"/>
      <c r="D5" s="122"/>
      <c r="E5" s="120" t="s">
        <v>105</v>
      </c>
      <c r="F5" s="121"/>
      <c r="G5" s="122"/>
      <c r="H5" s="121" t="s">
        <v>106</v>
      </c>
      <c r="I5" s="121"/>
      <c r="J5" s="121"/>
    </row>
    <row r="6" spans="1:11" ht="24">
      <c r="A6" s="119"/>
      <c r="B6" s="21" t="s">
        <v>35</v>
      </c>
      <c r="C6" s="20" t="s">
        <v>4</v>
      </c>
      <c r="D6" s="68" t="s">
        <v>5</v>
      </c>
      <c r="E6" s="21" t="s">
        <v>35</v>
      </c>
      <c r="F6" s="20" t="s">
        <v>4</v>
      </c>
      <c r="G6" s="68" t="s">
        <v>5</v>
      </c>
      <c r="H6" s="69" t="s">
        <v>35</v>
      </c>
      <c r="I6" s="20" t="s">
        <v>4</v>
      </c>
      <c r="J6" s="69" t="s">
        <v>5</v>
      </c>
    </row>
    <row r="7" spans="1:11" ht="24.95" customHeight="1">
      <c r="A7" s="48" t="s">
        <v>7</v>
      </c>
      <c r="B7" s="71">
        <v>83737629</v>
      </c>
      <c r="C7" s="72">
        <v>2.1810525022064908</v>
      </c>
      <c r="D7" s="70">
        <f>B7/$B$14*100</f>
        <v>55.851357733993304</v>
      </c>
      <c r="E7" s="85">
        <v>85749106</v>
      </c>
      <c r="F7" s="72">
        <v>2.4021184072455646</v>
      </c>
      <c r="G7" s="70">
        <f>E7/$E$14*100</f>
        <v>56.572702968612774</v>
      </c>
      <c r="H7" s="85">
        <v>84282755</v>
      </c>
      <c r="I7" s="72">
        <v>-1.7100481490734141</v>
      </c>
      <c r="J7" s="66">
        <f>H7/$H$14*100</f>
        <v>55.462187898763339</v>
      </c>
      <c r="K7" s="2"/>
    </row>
    <row r="8" spans="1:11" ht="24.95" customHeight="1">
      <c r="A8" s="50" t="s">
        <v>36</v>
      </c>
      <c r="B8" s="71">
        <v>4169654</v>
      </c>
      <c r="C8" s="72">
        <v>13.732156276040211</v>
      </c>
      <c r="D8" s="70">
        <f>B8/$B$14*100</f>
        <v>2.7810775151154101</v>
      </c>
      <c r="E8" s="85">
        <v>4078269</v>
      </c>
      <c r="F8" s="72">
        <v>-2.1916686612366396</v>
      </c>
      <c r="G8" s="70">
        <f t="shared" ref="G8:G14" si="0">E8/$E$14*100</f>
        <v>2.690625144979371</v>
      </c>
      <c r="H8" s="85">
        <v>4431968</v>
      </c>
      <c r="I8" s="72">
        <v>8.6727726886088199</v>
      </c>
      <c r="J8" s="66">
        <f t="shared" ref="J8:J14" si="1">H8/$H$14*100</f>
        <v>2.916452386698873</v>
      </c>
      <c r="K8" s="2"/>
    </row>
    <row r="9" spans="1:11" ht="24.95" customHeight="1">
      <c r="A9" s="55" t="s">
        <v>24</v>
      </c>
      <c r="B9" s="71">
        <v>6106553</v>
      </c>
      <c r="C9" s="72">
        <v>10.169674078120654</v>
      </c>
      <c r="D9" s="70">
        <f>B9/$B$14*100</f>
        <v>4.0729511952695727</v>
      </c>
      <c r="E9" s="85">
        <v>6067289</v>
      </c>
      <c r="F9" s="72">
        <v>-0.64298140047257435</v>
      </c>
      <c r="G9" s="70">
        <f t="shared" si="0"/>
        <v>4.0028748337240003</v>
      </c>
      <c r="H9" s="85">
        <v>5940033</v>
      </c>
      <c r="I9" s="72">
        <v>-2.0974112161131604</v>
      </c>
      <c r="J9" s="66">
        <f t="shared" si="1"/>
        <v>3.9088331458891545</v>
      </c>
      <c r="K9" s="2"/>
    </row>
    <row r="10" spans="1:11" ht="24.95" customHeight="1">
      <c r="A10" s="51" t="s">
        <v>25</v>
      </c>
      <c r="B10" s="71">
        <v>6200254</v>
      </c>
      <c r="C10" s="72">
        <v>9.9256489824227216</v>
      </c>
      <c r="D10" s="70">
        <f t="shared" ref="D10:D14" si="2">B10/$B$14*100</f>
        <v>4.1354479262318602</v>
      </c>
      <c r="E10" s="85">
        <v>6138507</v>
      </c>
      <c r="F10" s="72">
        <v>-0.99587855594303076</v>
      </c>
      <c r="G10" s="70">
        <f t="shared" si="0"/>
        <v>4.0498606852151946</v>
      </c>
      <c r="H10" s="85">
        <v>5990939</v>
      </c>
      <c r="I10" s="72">
        <v>-2.4039721710832946</v>
      </c>
      <c r="J10" s="66">
        <f t="shared" si="1"/>
        <v>3.942331791456382</v>
      </c>
      <c r="K10" s="2"/>
    </row>
    <row r="11" spans="1:11" ht="24.95" customHeight="1">
      <c r="A11" s="56" t="s">
        <v>26</v>
      </c>
      <c r="B11" s="71">
        <v>93701</v>
      </c>
      <c r="C11" s="72">
        <v>-3.9407452970423904</v>
      </c>
      <c r="D11" s="70">
        <f t="shared" si="2"/>
        <v>6.2496730962288249E-2</v>
      </c>
      <c r="E11" s="85">
        <v>71218</v>
      </c>
      <c r="F11" s="72">
        <v>-23.994407743780748</v>
      </c>
      <c r="G11" s="70">
        <f t="shared" si="0"/>
        <v>4.6985851491194143E-2</v>
      </c>
      <c r="H11" s="85">
        <v>50906</v>
      </c>
      <c r="I11" s="72">
        <v>-28.520879552922011</v>
      </c>
      <c r="J11" s="66">
        <f t="shared" si="1"/>
        <v>3.3498645567227203E-2</v>
      </c>
      <c r="K11" s="2"/>
    </row>
    <row r="12" spans="1:11" ht="24.95" customHeight="1">
      <c r="A12" s="55" t="s">
        <v>37</v>
      </c>
      <c r="B12" s="71">
        <v>51945530</v>
      </c>
      <c r="C12" s="72">
        <v>2.1193684190524018</v>
      </c>
      <c r="D12" s="70">
        <f t="shared" si="2"/>
        <v>34.6466506558465</v>
      </c>
      <c r="E12" s="85">
        <v>51704791</v>
      </c>
      <c r="F12" s="72">
        <v>-0.46344507409973484</v>
      </c>
      <c r="G12" s="70">
        <f t="shared" si="0"/>
        <v>34.112073230211912</v>
      </c>
      <c r="H12" s="85">
        <v>52555592</v>
      </c>
      <c r="I12" s="72">
        <v>1.6454974162839184</v>
      </c>
      <c r="J12" s="66">
        <f t="shared" si="1"/>
        <v>34.584158036062576</v>
      </c>
      <c r="K12" s="2"/>
    </row>
    <row r="13" spans="1:11" ht="24.95" customHeight="1">
      <c r="A13" s="55" t="s">
        <v>27</v>
      </c>
      <c r="B13" s="71">
        <v>3970076</v>
      </c>
      <c r="C13" s="72">
        <v>10.769304599711949</v>
      </c>
      <c r="D13" s="70">
        <f t="shared" si="2"/>
        <v>2.6479628997752158</v>
      </c>
      <c r="E13" s="85">
        <v>3973833</v>
      </c>
      <c r="F13" s="72">
        <v>9.4632949092158442E-2</v>
      </c>
      <c r="G13" s="70">
        <f t="shared" si="0"/>
        <v>2.6217238224719388</v>
      </c>
      <c r="H13" s="85">
        <v>4754005</v>
      </c>
      <c r="I13" s="72">
        <v>19.632732427356661</v>
      </c>
      <c r="J13" s="66">
        <f t="shared" si="1"/>
        <v>3.1283685325860602</v>
      </c>
      <c r="K13" s="2"/>
    </row>
    <row r="14" spans="1:11" ht="24.95" customHeight="1">
      <c r="A14" s="57" t="s">
        <v>28</v>
      </c>
      <c r="B14" s="73">
        <v>149929442</v>
      </c>
      <c r="C14" s="74">
        <v>2.965828591119112</v>
      </c>
      <c r="D14" s="65">
        <f t="shared" si="2"/>
        <v>100</v>
      </c>
      <c r="E14" s="73">
        <v>151573288</v>
      </c>
      <c r="F14" s="72">
        <v>1.09641307142329</v>
      </c>
      <c r="G14" s="65">
        <f t="shared" si="0"/>
        <v>100</v>
      </c>
      <c r="H14" s="73">
        <v>151964353</v>
      </c>
      <c r="I14" s="74">
        <v>0.25800390369574877</v>
      </c>
      <c r="J14" s="67">
        <f t="shared" si="1"/>
        <v>100</v>
      </c>
      <c r="K14" s="2"/>
    </row>
    <row r="15" spans="1:11" ht="24.95" customHeight="1">
      <c r="A15" s="58" t="s">
        <v>18</v>
      </c>
      <c r="B15" s="75">
        <v>53407</v>
      </c>
      <c r="C15" s="72">
        <v>-0.83922835552089714</v>
      </c>
      <c r="D15" s="43" t="s">
        <v>75</v>
      </c>
      <c r="E15" s="85">
        <v>52967</v>
      </c>
      <c r="F15" s="76">
        <v>-0.82386204055648127</v>
      </c>
      <c r="G15" s="80" t="s">
        <v>75</v>
      </c>
      <c r="H15" s="85">
        <v>52424</v>
      </c>
      <c r="I15" s="72">
        <v>-1.0251666131742407</v>
      </c>
      <c r="J15" s="79" t="s">
        <v>75</v>
      </c>
      <c r="K15" s="2"/>
    </row>
    <row r="16" spans="1:11" ht="24.95" customHeight="1">
      <c r="A16" s="59" t="s">
        <v>38</v>
      </c>
      <c r="B16" s="73">
        <v>2807.2994551276051</v>
      </c>
      <c r="C16" s="74">
        <v>3.8372603233487088</v>
      </c>
      <c r="D16" s="40" t="s">
        <v>75</v>
      </c>
      <c r="E16" s="73">
        <v>2861.6551437687617</v>
      </c>
      <c r="F16" s="74">
        <v>1.9362269508468182</v>
      </c>
      <c r="G16" s="83" t="s">
        <v>75</v>
      </c>
      <c r="H16" s="73">
        <v>2898.7553982908594</v>
      </c>
      <c r="I16" s="74">
        <v>1.296461406360695</v>
      </c>
      <c r="J16" s="82" t="s">
        <v>75</v>
      </c>
      <c r="K16" s="2"/>
    </row>
    <row r="17" spans="1:10">
      <c r="A17" s="17" t="s">
        <v>72</v>
      </c>
      <c r="B17" s="2"/>
      <c r="E17" s="19"/>
      <c r="J17" s="47" t="s">
        <v>74</v>
      </c>
    </row>
    <row r="18" spans="1:10">
      <c r="A18" s="17" t="s">
        <v>71</v>
      </c>
      <c r="B18" s="2"/>
      <c r="E18" s="19"/>
    </row>
    <row r="19" spans="1:10">
      <c r="A19" s="17" t="s">
        <v>64</v>
      </c>
    </row>
    <row r="20" spans="1:10">
      <c r="A20" s="17" t="s">
        <v>73</v>
      </c>
    </row>
    <row r="21" spans="1:10">
      <c r="A21" s="17" t="s">
        <v>107</v>
      </c>
    </row>
    <row r="22" spans="1:10">
      <c r="A22" s="17" t="s">
        <v>108</v>
      </c>
      <c r="B22" s="2"/>
    </row>
  </sheetData>
  <mergeCells count="5">
    <mergeCell ref="A5:A6"/>
    <mergeCell ref="D4:E4"/>
    <mergeCell ref="B5:D5"/>
    <mergeCell ref="E5:G5"/>
    <mergeCell ref="H5:J5"/>
  </mergeCells>
  <phoneticPr fontId="3"/>
  <pageMargins left="0.23622047244094491" right="0.19685039370078741" top="0.59055118110236227" bottom="0.39370078740157483" header="0.35433070866141736" footer="0.51181102362204722"/>
  <pageSetup paperSize="9" orientation="landscape" verticalDpi="0" r:id="rId1"/>
  <headerFooter alignWithMargins="0">
    <oddFooter>&amp;C１１－③</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F52"/>
  <sheetViews>
    <sheetView showGridLines="0" tabSelected="1" view="pageBreakPreview" zoomScaleNormal="100" zoomScaleSheetLayoutView="100" workbookViewId="0">
      <selection activeCell="C10" sqref="C10"/>
    </sheetView>
  </sheetViews>
  <sheetFormatPr defaultRowHeight="13.5"/>
  <cols>
    <col min="1" max="1" width="16" style="3" customWidth="1"/>
    <col min="2" max="5" width="14.375" style="3" customWidth="1"/>
    <col min="6" max="10" width="9" style="3"/>
    <col min="11" max="11" width="10.5" style="3" bestFit="1" customWidth="1"/>
    <col min="12" max="16384" width="9" style="3"/>
  </cols>
  <sheetData>
    <row r="1" spans="1:6" ht="18.75" customHeight="1">
      <c r="A1" s="5" t="s">
        <v>90</v>
      </c>
      <c r="B1" s="2"/>
    </row>
    <row r="2" spans="1:6" ht="6.75" customHeight="1">
      <c r="A2" s="5"/>
      <c r="B2" s="2"/>
    </row>
    <row r="3" spans="1:6" ht="20.100000000000001" customHeight="1">
      <c r="A3" s="30" t="s">
        <v>91</v>
      </c>
      <c r="B3" s="9"/>
      <c r="C3" s="9"/>
      <c r="D3" s="9"/>
    </row>
    <row r="4" spans="1:6" ht="20.100000000000001" customHeight="1">
      <c r="A4" s="9"/>
      <c r="B4" s="9"/>
      <c r="C4" s="9"/>
      <c r="D4" s="9"/>
    </row>
    <row r="5" spans="1:6" ht="14.25" thickBot="1">
      <c r="A5" s="29" t="s">
        <v>124</v>
      </c>
      <c r="E5" s="27" t="s">
        <v>120</v>
      </c>
    </row>
    <row r="6" spans="1:6" ht="24" customHeight="1" thickTop="1">
      <c r="A6" s="114"/>
      <c r="B6" s="124" t="s">
        <v>125</v>
      </c>
      <c r="C6" s="130" t="s">
        <v>121</v>
      </c>
      <c r="D6" s="126" t="s">
        <v>122</v>
      </c>
      <c r="E6" s="128" t="s">
        <v>114</v>
      </c>
    </row>
    <row r="7" spans="1:6" ht="24" customHeight="1">
      <c r="A7" s="115"/>
      <c r="B7" s="125"/>
      <c r="C7" s="125"/>
      <c r="D7" s="127"/>
      <c r="E7" s="129"/>
    </row>
    <row r="8" spans="1:6" ht="22.5" customHeight="1">
      <c r="A8" s="24" t="s">
        <v>30</v>
      </c>
      <c r="B8" s="10">
        <v>1727902</v>
      </c>
      <c r="C8" s="60">
        <v>6417343.0785694811</v>
      </c>
      <c r="D8" s="102">
        <v>4745347.418470161</v>
      </c>
      <c r="E8" s="36">
        <v>2745.7322285266528</v>
      </c>
    </row>
    <row r="9" spans="1:6" ht="20.100000000000001" customHeight="1">
      <c r="A9" s="22" t="s">
        <v>31</v>
      </c>
      <c r="B9" s="10">
        <f>SUM(B10:B23)</f>
        <v>1399482</v>
      </c>
      <c r="C9" s="10">
        <f t="shared" ref="C9:D9" si="0">SUM(C10:C23)</f>
        <v>4986768.3877171138</v>
      </c>
      <c r="D9" s="103">
        <f t="shared" si="0"/>
        <v>3871279.8733637072</v>
      </c>
      <c r="E9" s="36">
        <f>D9/B9*1000</f>
        <v>2766.2234122080222</v>
      </c>
      <c r="F9" s="35"/>
    </row>
    <row r="10" spans="1:6" ht="20.100000000000001" customHeight="1">
      <c r="A10" s="22" t="s">
        <v>49</v>
      </c>
      <c r="B10" s="10">
        <v>738185</v>
      </c>
      <c r="C10" s="10">
        <v>2605872.4959318643</v>
      </c>
      <c r="D10" s="103">
        <v>2201596.9632185199</v>
      </c>
      <c r="E10" s="36">
        <v>2979.5986440940574</v>
      </c>
    </row>
    <row r="11" spans="1:6" ht="20.100000000000001" customHeight="1">
      <c r="A11" s="22" t="s">
        <v>50</v>
      </c>
      <c r="B11" s="10">
        <v>121808</v>
      </c>
      <c r="C11" s="10">
        <v>442986.4288541819</v>
      </c>
      <c r="D11" s="103">
        <v>311553.99310775311</v>
      </c>
      <c r="E11" s="13">
        <v>2552.1597507453121</v>
      </c>
    </row>
    <row r="12" spans="1:6" ht="20.100000000000001" customHeight="1">
      <c r="A12" s="22" t="s">
        <v>51</v>
      </c>
      <c r="B12" s="10">
        <v>30619</v>
      </c>
      <c r="C12" s="10">
        <v>113665.42846540158</v>
      </c>
      <c r="D12" s="103">
        <v>77088.247203296167</v>
      </c>
      <c r="E12" s="13">
        <v>2529.7742020295032</v>
      </c>
    </row>
    <row r="13" spans="1:6" ht="20.100000000000001" customHeight="1">
      <c r="A13" s="23" t="s">
        <v>52</v>
      </c>
      <c r="B13" s="15">
        <v>50124</v>
      </c>
      <c r="C13" s="15">
        <v>110514.68511500786</v>
      </c>
      <c r="D13" s="104">
        <v>111859.39847886367</v>
      </c>
      <c r="E13" s="16">
        <v>2226.3753218743504</v>
      </c>
    </row>
    <row r="14" spans="1:6" ht="20.100000000000001" customHeight="1">
      <c r="A14" s="24" t="s">
        <v>53</v>
      </c>
      <c r="B14" s="10">
        <v>23025</v>
      </c>
      <c r="C14" s="10">
        <v>83971.178435009133</v>
      </c>
      <c r="D14" s="103">
        <v>55544.306379923946</v>
      </c>
      <c r="E14" s="13">
        <v>2401.2803130684215</v>
      </c>
    </row>
    <row r="15" spans="1:6" ht="20.100000000000001" customHeight="1">
      <c r="A15" s="22" t="s">
        <v>54</v>
      </c>
      <c r="B15" s="10">
        <v>63647</v>
      </c>
      <c r="C15" s="10">
        <v>166268.31826706856</v>
      </c>
      <c r="D15" s="103">
        <v>154704.3785068288</v>
      </c>
      <c r="E15" s="13">
        <v>2427.5553538416889</v>
      </c>
    </row>
    <row r="16" spans="1:6" ht="20.100000000000001" customHeight="1">
      <c r="A16" s="22" t="s">
        <v>55</v>
      </c>
      <c r="B16" s="10">
        <v>48258</v>
      </c>
      <c r="C16" s="10">
        <v>143895.12123917224</v>
      </c>
      <c r="D16" s="103">
        <v>111740.66882249512</v>
      </c>
      <c r="E16" s="13">
        <v>2314.3965633181106</v>
      </c>
    </row>
    <row r="17" spans="1:5" ht="20.100000000000001" customHeight="1">
      <c r="A17" s="22" t="s">
        <v>56</v>
      </c>
      <c r="B17" s="10">
        <v>45966</v>
      </c>
      <c r="C17" s="10">
        <v>219080.75797348551</v>
      </c>
      <c r="D17" s="103">
        <v>130902.80489112745</v>
      </c>
      <c r="E17" s="13">
        <v>2844.4582480512177</v>
      </c>
    </row>
    <row r="18" spans="1:5" ht="20.100000000000001" customHeight="1">
      <c r="A18" s="22" t="s">
        <v>57</v>
      </c>
      <c r="B18" s="10">
        <v>35852</v>
      </c>
      <c r="C18" s="10">
        <v>128891.99314761523</v>
      </c>
      <c r="D18" s="103">
        <v>91977.153401947653</v>
      </c>
      <c r="E18" s="13">
        <v>2560.2936506767928</v>
      </c>
    </row>
    <row r="19" spans="1:5" ht="20.100000000000001" customHeight="1">
      <c r="A19" s="24" t="s">
        <v>58</v>
      </c>
      <c r="B19" s="10">
        <v>24083</v>
      </c>
      <c r="C19" s="10">
        <v>64295.578569776255</v>
      </c>
      <c r="D19" s="103">
        <v>54754.478503139588</v>
      </c>
      <c r="E19" s="13">
        <v>2281.0289824657757</v>
      </c>
    </row>
    <row r="20" spans="1:5" ht="20.100000000000001" customHeight="1">
      <c r="A20" s="25" t="s">
        <v>59</v>
      </c>
      <c r="B20" s="10">
        <v>56681</v>
      </c>
      <c r="C20" s="10">
        <v>202734.31719574847</v>
      </c>
      <c r="D20" s="103">
        <v>139464.28193968837</v>
      </c>
      <c r="E20" s="13">
        <v>2472.3387370442597</v>
      </c>
    </row>
    <row r="21" spans="1:5" ht="20.100000000000001" customHeight="1">
      <c r="A21" s="25" t="s">
        <v>60</v>
      </c>
      <c r="B21" s="10">
        <v>24639</v>
      </c>
      <c r="C21" s="10">
        <v>130858.40805974806</v>
      </c>
      <c r="D21" s="103">
        <v>67532.320462176634</v>
      </c>
      <c r="E21" s="13">
        <v>2761.9764723325029</v>
      </c>
    </row>
    <row r="22" spans="1:5" ht="20.100000000000001" customHeight="1">
      <c r="A22" s="24" t="s">
        <v>61</v>
      </c>
      <c r="B22" s="10">
        <v>74252</v>
      </c>
      <c r="C22" s="10">
        <v>206688.04044837982</v>
      </c>
      <c r="D22" s="103">
        <v>165883.06023165456</v>
      </c>
      <c r="E22" s="13">
        <v>2235.9532271586813</v>
      </c>
    </row>
    <row r="23" spans="1:5" ht="20.100000000000001" customHeight="1">
      <c r="A23" s="26" t="s">
        <v>62</v>
      </c>
      <c r="B23" s="11">
        <v>62343</v>
      </c>
      <c r="C23" s="11">
        <v>367045.63601465535</v>
      </c>
      <c r="D23" s="105">
        <v>196677.81821629149</v>
      </c>
      <c r="E23" s="14">
        <v>3136.9751448951879</v>
      </c>
    </row>
    <row r="24" spans="1:5" ht="14.25" customHeight="1">
      <c r="A24" s="31" t="s">
        <v>112</v>
      </c>
      <c r="E24" s="28" t="s">
        <v>74</v>
      </c>
    </row>
    <row r="25" spans="1:5" ht="13.5" customHeight="1">
      <c r="A25" s="123" t="s">
        <v>63</v>
      </c>
      <c r="B25" s="123"/>
      <c r="C25" s="123"/>
      <c r="D25" s="32"/>
      <c r="E25" s="32"/>
    </row>
    <row r="26" spans="1:5">
      <c r="A26" s="123"/>
      <c r="B26" s="123"/>
      <c r="C26" s="123"/>
      <c r="D26" s="32"/>
      <c r="E26" s="32"/>
    </row>
    <row r="27" spans="1:5">
      <c r="A27" s="123"/>
      <c r="B27" s="123"/>
      <c r="C27" s="123"/>
    </row>
    <row r="28" spans="1:5" ht="21" customHeight="1" thickBot="1">
      <c r="A28" s="29" t="s">
        <v>116</v>
      </c>
      <c r="E28" s="27" t="s">
        <v>120</v>
      </c>
    </row>
    <row r="29" spans="1:5" ht="23.25" customHeight="1" thickTop="1">
      <c r="A29" s="114"/>
      <c r="B29" s="124" t="s">
        <v>117</v>
      </c>
      <c r="C29" s="130" t="s">
        <v>121</v>
      </c>
      <c r="D29" s="126" t="s">
        <v>122</v>
      </c>
      <c r="E29" s="128" t="s">
        <v>114</v>
      </c>
    </row>
    <row r="30" spans="1:5" ht="24" customHeight="1">
      <c r="A30" s="115"/>
      <c r="B30" s="125"/>
      <c r="C30" s="125"/>
      <c r="D30" s="127"/>
      <c r="E30" s="129"/>
    </row>
    <row r="31" spans="1:5" ht="20.100000000000001" customHeight="1">
      <c r="A31" s="24" t="s">
        <v>30</v>
      </c>
      <c r="B31" s="10">
        <v>1738301</v>
      </c>
      <c r="C31" s="60">
        <v>6060640.8806276387</v>
      </c>
      <c r="D31" s="102">
        <v>4318938.9155759159</v>
      </c>
      <c r="E31" s="36">
        <v>2484.5748323080502</v>
      </c>
    </row>
    <row r="32" spans="1:5" ht="20.100000000000001" customHeight="1">
      <c r="A32" s="22" t="s">
        <v>31</v>
      </c>
      <c r="B32" s="10">
        <f>SUM(B33:B46)</f>
        <v>1407364</v>
      </c>
      <c r="C32" s="10">
        <f t="shared" ref="C32:D32" si="1">SUM(C33:C46)</f>
        <v>4791509.9978501117</v>
      </c>
      <c r="D32" s="103">
        <f t="shared" si="1"/>
        <v>3534968.990239521</v>
      </c>
      <c r="E32" s="36">
        <f>D32/B32*1000</f>
        <v>2511.7659612150951</v>
      </c>
    </row>
    <row r="33" spans="1:5" ht="20.100000000000001" customHeight="1">
      <c r="A33" s="22" t="s">
        <v>49</v>
      </c>
      <c r="B33" s="10">
        <v>738865</v>
      </c>
      <c r="C33" s="10">
        <v>2533302.1833664589</v>
      </c>
      <c r="D33" s="103">
        <v>2010643.3064374088</v>
      </c>
      <c r="E33" s="36">
        <v>2721.2593727371154</v>
      </c>
    </row>
    <row r="34" spans="1:5" ht="20.100000000000001" customHeight="1">
      <c r="A34" s="22" t="s">
        <v>50</v>
      </c>
      <c r="B34" s="10">
        <v>123067</v>
      </c>
      <c r="C34" s="10">
        <v>432306.32258410135</v>
      </c>
      <c r="D34" s="103">
        <v>288403.48115486745</v>
      </c>
      <c r="E34" s="13">
        <v>2343.4672264284291</v>
      </c>
    </row>
    <row r="35" spans="1:5" ht="20.100000000000001" customHeight="1">
      <c r="A35" s="22" t="s">
        <v>51</v>
      </c>
      <c r="B35" s="10">
        <v>31108</v>
      </c>
      <c r="C35" s="10">
        <v>108764.49662877861</v>
      </c>
      <c r="D35" s="103">
        <v>66650.862292947393</v>
      </c>
      <c r="E35" s="13">
        <v>2142.5634014705988</v>
      </c>
    </row>
    <row r="36" spans="1:5" ht="20.100000000000001" customHeight="1">
      <c r="A36" s="23" t="s">
        <v>52</v>
      </c>
      <c r="B36" s="15">
        <v>50832</v>
      </c>
      <c r="C36" s="15">
        <v>105356.31173404014</v>
      </c>
      <c r="D36" s="104">
        <v>105554.83515660657</v>
      </c>
      <c r="E36" s="16">
        <v>2076.5430271601858</v>
      </c>
    </row>
    <row r="37" spans="1:5" ht="20.100000000000001" customHeight="1">
      <c r="A37" s="24" t="s">
        <v>53</v>
      </c>
      <c r="B37" s="10">
        <v>23557</v>
      </c>
      <c r="C37" s="10">
        <v>76427.062704850614</v>
      </c>
      <c r="D37" s="103">
        <v>49849.692735236211</v>
      </c>
      <c r="E37" s="13">
        <v>2116.1307779104386</v>
      </c>
    </row>
    <row r="38" spans="1:5" ht="20.100000000000001" customHeight="1">
      <c r="A38" s="22" t="s">
        <v>54</v>
      </c>
      <c r="B38" s="10">
        <v>64292</v>
      </c>
      <c r="C38" s="10">
        <v>171782.23180643012</v>
      </c>
      <c r="D38" s="103">
        <v>145617.60424417173</v>
      </c>
      <c r="E38" s="13">
        <v>2264.9412717627656</v>
      </c>
    </row>
    <row r="39" spans="1:5" ht="20.100000000000001" customHeight="1">
      <c r="A39" s="22" t="s">
        <v>55</v>
      </c>
      <c r="B39" s="10">
        <v>49025</v>
      </c>
      <c r="C39" s="10">
        <v>139922.54123361371</v>
      </c>
      <c r="D39" s="103">
        <v>103176.35354548278</v>
      </c>
      <c r="E39" s="13">
        <v>2104.5661100557427</v>
      </c>
    </row>
    <row r="40" spans="1:5" ht="20.100000000000001" customHeight="1">
      <c r="A40" s="22" t="s">
        <v>56</v>
      </c>
      <c r="B40" s="10">
        <v>46416</v>
      </c>
      <c r="C40" s="10">
        <v>221255.55638625709</v>
      </c>
      <c r="D40" s="103">
        <v>115218.12587134381</v>
      </c>
      <c r="E40" s="13">
        <v>2482.2933012612853</v>
      </c>
    </row>
    <row r="41" spans="1:5" ht="20.100000000000001" customHeight="1">
      <c r="A41" s="22" t="s">
        <v>57</v>
      </c>
      <c r="B41" s="10">
        <v>36122</v>
      </c>
      <c r="C41" s="10">
        <v>129796.69195039071</v>
      </c>
      <c r="D41" s="103">
        <v>85360.091498170965</v>
      </c>
      <c r="E41" s="13">
        <v>2363.1053512588164</v>
      </c>
    </row>
    <row r="42" spans="1:5" ht="20.100000000000001" customHeight="1">
      <c r="A42" s="24" t="s">
        <v>58</v>
      </c>
      <c r="B42" s="10">
        <v>24563</v>
      </c>
      <c r="C42" s="10">
        <v>63620.050300520794</v>
      </c>
      <c r="D42" s="103">
        <v>51291.202169118216</v>
      </c>
      <c r="E42" s="13">
        <v>2088.1489300622161</v>
      </c>
    </row>
    <row r="43" spans="1:5" ht="20.100000000000001" customHeight="1">
      <c r="A43" s="25" t="s">
        <v>59</v>
      </c>
      <c r="B43" s="10">
        <v>57032</v>
      </c>
      <c r="C43" s="10">
        <v>211990.48509717186</v>
      </c>
      <c r="D43" s="103">
        <v>130251.6971333932</v>
      </c>
      <c r="E43" s="13">
        <v>2283.8353403947467</v>
      </c>
    </row>
    <row r="44" spans="1:5" ht="20.100000000000001" customHeight="1">
      <c r="A44" s="25" t="s">
        <v>60</v>
      </c>
      <c r="B44" s="10">
        <v>24930</v>
      </c>
      <c r="C44" s="10">
        <v>92653.235699123208</v>
      </c>
      <c r="D44" s="103">
        <v>57429.843514459637</v>
      </c>
      <c r="E44" s="13">
        <v>2303.6439436205233</v>
      </c>
    </row>
    <row r="45" spans="1:5" ht="20.100000000000001" customHeight="1">
      <c r="A45" s="24" t="s">
        <v>61</v>
      </c>
      <c r="B45" s="10">
        <v>75783</v>
      </c>
      <c r="C45" s="10">
        <v>202812.52772095668</v>
      </c>
      <c r="D45" s="103">
        <v>154704.38257093448</v>
      </c>
      <c r="E45" s="13">
        <v>2041.4127518168254</v>
      </c>
    </row>
    <row r="46" spans="1:5" ht="20.100000000000001" customHeight="1">
      <c r="A46" s="26" t="s">
        <v>62</v>
      </c>
      <c r="B46" s="11">
        <v>61772</v>
      </c>
      <c r="C46" s="11">
        <v>301520.3006374184</v>
      </c>
      <c r="D46" s="105">
        <v>170817.51191538025</v>
      </c>
      <c r="E46" s="14">
        <v>2765.2902919669145</v>
      </c>
    </row>
    <row r="47" spans="1:5">
      <c r="A47" s="31" t="s">
        <v>113</v>
      </c>
      <c r="B47" s="18"/>
      <c r="C47" s="18"/>
      <c r="D47" s="18"/>
      <c r="E47" s="28" t="s">
        <v>74</v>
      </c>
    </row>
    <row r="48" spans="1:5">
      <c r="A48" s="131" t="s">
        <v>63</v>
      </c>
      <c r="B48" s="131"/>
      <c r="C48" s="131"/>
      <c r="D48" s="18"/>
    </row>
    <row r="49" spans="1:4">
      <c r="A49" s="131"/>
      <c r="B49" s="131"/>
      <c r="C49" s="131"/>
      <c r="D49" s="18"/>
    </row>
    <row r="50" spans="1:4">
      <c r="A50" s="18"/>
      <c r="B50" s="18"/>
      <c r="C50" s="18"/>
      <c r="D50" s="18"/>
    </row>
    <row r="51" spans="1:4">
      <c r="A51" s="18"/>
      <c r="B51" s="18"/>
      <c r="C51" s="18"/>
      <c r="D51" s="18"/>
    </row>
    <row r="52" spans="1:4">
      <c r="A52" s="18"/>
      <c r="B52" s="18"/>
      <c r="C52" s="18"/>
      <c r="D52" s="18"/>
    </row>
  </sheetData>
  <mergeCells count="12">
    <mergeCell ref="A48:C49"/>
    <mergeCell ref="A29:A30"/>
    <mergeCell ref="B29:B30"/>
    <mergeCell ref="D29:D30"/>
    <mergeCell ref="E29:E30"/>
    <mergeCell ref="C29:C30"/>
    <mergeCell ref="A25:C27"/>
    <mergeCell ref="A6:A7"/>
    <mergeCell ref="B6:B7"/>
    <mergeCell ref="D6:D7"/>
    <mergeCell ref="E6:E7"/>
    <mergeCell ref="C6:C7"/>
  </mergeCells>
  <phoneticPr fontId="3"/>
  <pageMargins left="0.70866141732283472" right="0.51181102362204722" top="0.35433070866141736" bottom="0.74803149606299213" header="0.31496062992125984" footer="0.31496062992125984"/>
  <pageSetup paperSize="9" scale="90" orientation="portrait" verticalDpi="0" r:id="rId1"/>
  <headerFooter>
    <oddFooter>&amp;C１１－④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第11章</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角町　翔太</cp:lastModifiedBy>
  <cp:lastPrinted>2024-03-28T09:23:59Z</cp:lastPrinted>
  <dcterms:modified xsi:type="dcterms:W3CDTF">2025-01-24T01:35:42Z</dcterms:modified>
</cp:coreProperties>
</file>