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ypnos\Profiles\sasao-tomoaki\Desktop\ホームページ掲載データ\HP様式R4電子申請以降\"/>
    </mc:Choice>
  </mc:AlternateContent>
  <workbookProtection workbookAlgorithmName="SHA-512" workbookHashValue="q0UrhoB8XpSVS9Vu3xEUjWKThh/BEKI1sO2BZC+QQYYFNP5K/3I105SM182AJtmXnws6Fglc0WbIjfYRzYtNBQ==" workbookSaltValue="s9hIYRUJexBIy9hMwDVNog==" workbookSpinCount="100000" lockStructure="1"/>
  <bookViews>
    <workbookView xWindow="0" yWindow="0" windowWidth="23040" windowHeight="9096"/>
  </bookViews>
  <sheets>
    <sheet name="入力シート" sheetId="7" r:id="rId1"/>
    <sheet name="役員情報入力シート" sheetId="11" r:id="rId2"/>
    <sheet name="settings" sheetId="8" state="hidden" r:id="rId3"/>
  </sheets>
  <definedNames>
    <definedName name="_xlnm.Print_Titles" localSheetId="0">入力シート!$1:$1</definedName>
    <definedName name="_xlnm.Print_Titles" localSheetId="1">役員情報入力シート!$8:$8</definedName>
    <definedName name="希望">入力シート!$A$198</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1" l="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3" i="7"/>
  <c r="A191" i="7"/>
  <c r="A180"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H8" i="11"/>
  <c r="A361" i="7" l="1"/>
  <c r="M8" i="11"/>
  <c r="I181" i="7"/>
  <c r="D114" i="7" l="1"/>
  <c r="D116" i="7" s="1"/>
  <c r="D118" i="7" s="1"/>
  <c r="D120" i="7" s="1"/>
  <c r="D122" i="7" s="1"/>
  <c r="D124" i="7" s="1"/>
  <c r="D126" i="7" s="1"/>
  <c r="J194" i="7" l="1"/>
  <c r="A2" i="8" l="1"/>
  <c r="A1" i="8"/>
</calcChain>
</file>

<file path=xl/sharedStrings.xml><?xml version="1.0" encoding="utf-8"?>
<sst xmlns="http://schemas.openxmlformats.org/spreadsheetml/2006/main" count="520" uniqueCount="357">
  <si>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</si>
  <si>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</si>
  <si>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</si>
  <si>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</si>
  <si>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</si>
  <si>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</si>
  <si>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</si>
  <si>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</si>
  <si>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</si>
  <si>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</si>
  <si>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</si>
  <si>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</si>
  <si>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</si>
  <si>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</si>
  <si>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</si>
  <si>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</si>
  <si>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</si>
  <si>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</si>
  <si>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</si>
  <si>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</si>
  <si>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</si>
  <si>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</si>
  <si>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</si>
  <si>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</si>
  <si>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</si>
  <si>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</si>
  <si>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</si>
  <si>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</si>
  <si>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</si>
  <si>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</si>
  <si>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</si>
  <si>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</si>
  <si>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</si>
  <si>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</si>
  <si>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</si>
  <si>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</si>
  <si>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</si>
  <si>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</si>
  <si>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</si>
  <si>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</si>
  <si>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</si>
  <si>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</si>
  <si>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</si>
  <si>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</si>
  <si>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</si>
  <si>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</si>
  <si>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</si>
  <si>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</si>
  <si>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</si>
  <si>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</si>
  <si>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</si>
  <si>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</si>
  <si>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</si>
  <si>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</si>
  <si>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</si>
  <si>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</si>
  <si>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</si>
  <si>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</si>
  <si>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</si>
  <si>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</si>
  <si>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</si>
  <si>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</si>
  <si>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</si>
  <si>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</si>
  <si>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</si>
  <si>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</si>
  <si>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</si>
  <si>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</si>
  <si>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</si>
  <si>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</si>
  <si>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</si>
  <si>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</si>
  <si>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</si>
  <si>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</si>
  <si>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</si>
  <si>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</si>
  <si>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</si>
  <si>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</si>
  <si>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</si>
  <si>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</si>
  <si>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</si>
  <si>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</si>
  <si>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</si>
  <si>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</si>
  <si>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</si>
  <si>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</si>
  <si>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</si>
  <si>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</si>
  <si>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</si>
  <si>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</si>
  <si>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</si>
  <si>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</si>
  <si>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</si>
  <si>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</si>
  <si>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業種区分</t>
    <rPh sb="2" eb="4">
      <t>クブン</t>
    </rPh>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</si>
  <si>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</si>
  <si>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</si>
  <si>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</si>
  <si>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4"/>
  </si>
  <si>
    <t>総職員数</t>
    <rPh sb="0" eb="4">
      <t>ソウショクインスウ</t>
    </rPh>
    <phoneticPr fontId="4"/>
  </si>
  <si>
    <t>土木一式</t>
  </si>
  <si>
    <t>建築一式</t>
    <rPh sb="0" eb="2">
      <t>ケンチク</t>
    </rPh>
    <rPh sb="2" eb="4">
      <t>イッシキ</t>
    </rPh>
    <phoneticPr fontId="1"/>
  </si>
  <si>
    <t>大工</t>
    <phoneticPr fontId="4"/>
  </si>
  <si>
    <t>左官</t>
    <phoneticPr fontId="4"/>
  </si>
  <si>
    <t>とび・土工・コンクリート</t>
    <phoneticPr fontId="4"/>
  </si>
  <si>
    <t>石</t>
    <phoneticPr fontId="4"/>
  </si>
  <si>
    <t>屋根</t>
    <phoneticPr fontId="4"/>
  </si>
  <si>
    <t>電気</t>
    <phoneticPr fontId="4"/>
  </si>
  <si>
    <t>管</t>
    <phoneticPr fontId="4"/>
  </si>
  <si>
    <t>タイル・れんが・ブロック</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</si>
  <si>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</si>
  <si>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</si>
  <si>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</si>
  <si>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</si>
  <si>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</si>
  <si>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</si>
  <si>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</si>
  <si>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</si>
  <si>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</si>
  <si>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</si>
  <si>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</si>
  <si>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</si>
  <si>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</si>
  <si>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</si>
  <si>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水道施設</t>
    <phoneticPr fontId="4"/>
  </si>
  <si>
    <t>消防施設</t>
    <phoneticPr fontId="4"/>
  </si>
  <si>
    <t>清掃施設</t>
    <phoneticPr fontId="4"/>
  </si>
  <si>
    <t>解体</t>
    <phoneticPr fontId="4"/>
  </si>
  <si>
    <t>建具</t>
    <phoneticPr fontId="4"/>
  </si>
  <si>
    <t>法令名</t>
    <rPh sb="0" eb="3">
      <t>ホウレイメイ</t>
    </rPh>
    <phoneticPr fontId="4"/>
  </si>
  <si>
    <t>G.技術者内訳</t>
    <rPh sb="2" eb="5">
      <t>ギジュツシャ</t>
    </rPh>
    <rPh sb="5" eb="7">
      <t>ウチワケ</t>
    </rPh>
    <phoneticPr fontId="4"/>
  </si>
  <si>
    <t>【合格後の実務経験年数】以上</t>
    <rPh sb="1" eb="4">
      <t>ゴウカクゴ</t>
    </rPh>
    <rPh sb="5" eb="7">
      <t>ジツム</t>
    </rPh>
    <rPh sb="7" eb="9">
      <t>ケイケン</t>
    </rPh>
    <rPh sb="9" eb="11">
      <t>ネンスウ</t>
    </rPh>
    <rPh sb="12" eb="14">
      <t>イジョウ</t>
    </rPh>
    <phoneticPr fontId="4"/>
  </si>
  <si>
    <t>全体</t>
    <rPh sb="0" eb="2">
      <t>ゼンタイ</t>
    </rPh>
    <phoneticPr fontId="4"/>
  </si>
  <si>
    <t>委任先</t>
    <rPh sb="0" eb="3">
      <t>イニンサキ</t>
    </rPh>
    <phoneticPr fontId="4"/>
  </si>
  <si>
    <t>１級建設機械施工技士</t>
    <phoneticPr fontId="4"/>
  </si>
  <si>
    <t>うち監理技術者</t>
    <rPh sb="2" eb="7">
      <t>カンリギジュツシャ</t>
    </rPh>
    <phoneticPr fontId="4"/>
  </si>
  <si>
    <t>－</t>
    <phoneticPr fontId="4"/>
  </si>
  <si>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</si>
  <si>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建設業法</t>
    <phoneticPr fontId="4"/>
  </si>
  <si>
    <t>１級土木施工管理技士</t>
    <phoneticPr fontId="4"/>
  </si>
  <si>
    <t>２級土木施工管理技士(土木）</t>
    <phoneticPr fontId="4"/>
  </si>
  <si>
    <t>２級土木施工管理技士(鋼構造物塗装）</t>
    <phoneticPr fontId="4"/>
  </si>
  <si>
    <t>２級土木施工管理技士(薬液注入）</t>
    <phoneticPr fontId="4"/>
  </si>
  <si>
    <t>１級建築施工管理技士</t>
    <phoneticPr fontId="4"/>
  </si>
  <si>
    <t>２級建築施工管理技士(建築）</t>
    <phoneticPr fontId="4"/>
  </si>
  <si>
    <t>２級建築施工管理技士(躯体)</t>
    <phoneticPr fontId="4"/>
  </si>
  <si>
    <t>２級建築施工管理技士(仕上げ)</t>
    <phoneticPr fontId="4"/>
  </si>
  <si>
    <t>１級電気工事施工管理技士</t>
    <phoneticPr fontId="4"/>
  </si>
  <si>
    <t>２級電気工事施工管理技士</t>
    <phoneticPr fontId="4"/>
  </si>
  <si>
    <t>１級管工事施工管理技士</t>
    <phoneticPr fontId="4"/>
  </si>
  <si>
    <t>２級管工事施工管理技士</t>
    <phoneticPr fontId="4"/>
  </si>
  <si>
    <t>１級電気通信工事施工管理技士</t>
    <phoneticPr fontId="4"/>
  </si>
  <si>
    <t>２級電気通信工事施工管理技士</t>
    <phoneticPr fontId="4"/>
  </si>
  <si>
    <t>１級造園施工管理技士</t>
    <phoneticPr fontId="4"/>
  </si>
  <si>
    <t>２級造園施工管理技士</t>
    <phoneticPr fontId="4"/>
  </si>
  <si>
    <t>解体工事施工技士</t>
    <phoneticPr fontId="4"/>
  </si>
  <si>
    <t>１級建築士</t>
    <phoneticPr fontId="4"/>
  </si>
  <si>
    <t>２級建築士</t>
    <phoneticPr fontId="4"/>
  </si>
  <si>
    <t>木造建築士</t>
    <phoneticPr fontId="4"/>
  </si>
  <si>
    <t>建築士法</t>
    <phoneticPr fontId="4"/>
  </si>
  <si>
    <t>技術士法</t>
    <phoneticPr fontId="4"/>
  </si>
  <si>
    <t>建設・総合技術監理(建設)</t>
    <phoneticPr fontId="4"/>
  </si>
  <si>
    <t>機械「流体機械」又は「暖冷房及び冷凍機械」・総合技術監理</t>
    <phoneticPr fontId="4"/>
  </si>
  <si>
    <t>衛生工学「廃棄物処理」又は「汚物処理」・総合技術監理(衛生工学「廃棄物処理」)</t>
    <phoneticPr fontId="4"/>
  </si>
  <si>
    <t>電気工事士法</t>
    <phoneticPr fontId="4"/>
  </si>
  <si>
    <t>第２種電気工事士</t>
    <phoneticPr fontId="4"/>
  </si>
  <si>
    <t>電気事業法</t>
    <phoneticPr fontId="4"/>
  </si>
  <si>
    <t>電気通信事業法</t>
    <phoneticPr fontId="4"/>
  </si>
  <si>
    <t>水道法</t>
    <phoneticPr fontId="4"/>
  </si>
  <si>
    <t>消防法</t>
    <phoneticPr fontId="4"/>
  </si>
  <si>
    <t>職業能力開発促進法</t>
    <phoneticPr fontId="4"/>
  </si>
  <si>
    <t>電気通信主任技術者</t>
    <phoneticPr fontId="4"/>
  </si>
  <si>
    <t>給水装置工事主任技術者</t>
    <phoneticPr fontId="4"/>
  </si>
  <si>
    <t>建築大工(２級)</t>
    <phoneticPr fontId="4"/>
  </si>
  <si>
    <t>建築大工(１級)</t>
    <phoneticPr fontId="4"/>
  </si>
  <si>
    <t>左官(１級)</t>
    <phoneticPr fontId="4"/>
  </si>
  <si>
    <t>左官(２級)</t>
    <phoneticPr fontId="4"/>
  </si>
  <si>
    <t>とび・とび工・型枠施工・コンクリート圧送施工(１級)</t>
    <phoneticPr fontId="4"/>
  </si>
  <si>
    <t>とび・とび工・型枠施工・コンクリート圧送施工(２級)</t>
    <phoneticPr fontId="4"/>
  </si>
  <si>
    <t>ウェルポイント施工(１級)</t>
    <phoneticPr fontId="4"/>
  </si>
  <si>
    <t>ウェルポイント施工(２級)</t>
    <phoneticPr fontId="4"/>
  </si>
  <si>
    <t>空気調和設備配管(１級)</t>
    <phoneticPr fontId="4"/>
  </si>
  <si>
    <t>空気調和設備配管(２級)</t>
    <phoneticPr fontId="4"/>
  </si>
  <si>
    <t>給排水衛生設備配管(１級)</t>
    <phoneticPr fontId="4"/>
  </si>
  <si>
    <t>給排水衛生設備配管(２級)</t>
    <phoneticPr fontId="4"/>
  </si>
  <si>
    <t>配管「建築配管作業」・配管工(１級)</t>
    <phoneticPr fontId="4"/>
  </si>
  <si>
    <t>配管・配管工(２級)</t>
    <phoneticPr fontId="4"/>
  </si>
  <si>
    <t>タイル張り・タイル張り工(１級)</t>
    <phoneticPr fontId="4"/>
  </si>
  <si>
    <t>荒尾市 競争入札等参加資格審査申請書【建設工事】</t>
    <rPh sb="0" eb="2">
      <t>アラオ</t>
    </rPh>
    <rPh sb="2" eb="3">
      <t>シ</t>
    </rPh>
    <rPh sb="6" eb="8">
      <t>ニュウサツ</t>
    </rPh>
    <rPh sb="8" eb="9">
      <t>トウ</t>
    </rPh>
    <phoneticPr fontId="4"/>
  </si>
  <si>
    <t>審査基準日</t>
    <phoneticPr fontId="5"/>
  </si>
  <si>
    <t>発注を希望する業種</t>
    <rPh sb="0" eb="2">
      <t>ハッチュウ</t>
    </rPh>
    <rPh sb="3" eb="5">
      <t>キボウ</t>
    </rPh>
    <rPh sb="7" eb="9">
      <t>ギョウシュ</t>
    </rPh>
    <phoneticPr fontId="5"/>
  </si>
  <si>
    <t>010</t>
  </si>
  <si>
    <t>020</t>
  </si>
  <si>
    <t>030</t>
  </si>
  <si>
    <t>040</t>
  </si>
  <si>
    <t>050</t>
    <phoneticPr fontId="4"/>
  </si>
  <si>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</si>
  <si>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</si>
  <si>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</si>
  <si>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</si>
  <si>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</si>
  <si>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</si>
  <si>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</si>
  <si>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</si>
  <si>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</si>
  <si>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</si>
  <si>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</si>
  <si>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</si>
  <si>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</si>
  <si>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</si>
  <si>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</si>
  <si>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</si>
  <si>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</si>
  <si>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</si>
  <si>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</si>
  <si>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</si>
  <si>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</si>
  <si>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</si>
  <si>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</si>
  <si>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</si>
  <si>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２級建設機械施工技士</t>
    <phoneticPr fontId="4"/>
  </si>
  <si>
    <t>第１種電気工事士</t>
    <phoneticPr fontId="4"/>
  </si>
  <si>
    <t>資格の名称</t>
    <rPh sb="0" eb="2">
      <t>シカク</t>
    </rPh>
    <rPh sb="3" eb="5">
      <t>メイショウ</t>
    </rPh>
    <phoneticPr fontId="4"/>
  </si>
  <si>
    <t>建設「鋼構造及びコンクリート」・総合技術監理</t>
    <phoneticPr fontId="4"/>
  </si>
  <si>
    <t>農業「農業土木」・総合技術監理</t>
    <phoneticPr fontId="4"/>
  </si>
  <si>
    <t>電気・電子・総合技術監理</t>
    <phoneticPr fontId="4"/>
  </si>
  <si>
    <t>機械・総合技術監理</t>
    <phoneticPr fontId="4"/>
  </si>
  <si>
    <t>上下水道・総合技術監理</t>
    <phoneticPr fontId="4"/>
  </si>
  <si>
    <t>上下水道「上水道及び工業用水道」・総合技術監理</t>
    <phoneticPr fontId="4"/>
  </si>
  <si>
    <t>水産「水産土木」・総合技術監理</t>
    <phoneticPr fontId="4"/>
  </si>
  <si>
    <t>森林「林業」・総合技術監理</t>
    <phoneticPr fontId="4"/>
  </si>
  <si>
    <t>森林「森林土木」・総合技術監理</t>
    <phoneticPr fontId="4"/>
  </si>
  <si>
    <t>衛生工学・総合技術監理</t>
    <phoneticPr fontId="4"/>
  </si>
  <si>
    <t>衛生工学「水質管理」・総合技術監理</t>
    <phoneticPr fontId="4"/>
  </si>
  <si>
    <t>電気主任技術者</t>
    <phoneticPr fontId="4"/>
  </si>
  <si>
    <t>甲種消防設備士</t>
    <phoneticPr fontId="4"/>
  </si>
  <si>
    <t>乙種消防設備士</t>
    <phoneticPr fontId="4"/>
  </si>
  <si>
    <t>タイル張り・タイル張り工(２級)</t>
    <phoneticPr fontId="4"/>
  </si>
  <si>
    <t>築炉・築炉工(１級)・れんが積み</t>
    <phoneticPr fontId="4"/>
  </si>
  <si>
    <t>築炉・築炉工(２級)</t>
    <phoneticPr fontId="4"/>
  </si>
  <si>
    <t>ブロック建築・ブロック建築工(１級)・コンクリート積みブロック施工</t>
    <phoneticPr fontId="4"/>
  </si>
  <si>
    <t>ブロック建築・ブロック建築工(２級)</t>
    <phoneticPr fontId="4"/>
  </si>
  <si>
    <t>石工・石材施工・石積み(１級)</t>
    <phoneticPr fontId="4"/>
  </si>
  <si>
    <t>石工・石材施工・石積み(２級)</t>
    <phoneticPr fontId="4"/>
  </si>
  <si>
    <t>鉄工「製罐作業」又は「鋼構物鉄鋼」・製罐(１級)</t>
    <phoneticPr fontId="4"/>
  </si>
  <si>
    <t>鉄工「製罐作業」又は「鋼構物鉄鋼」・製罐(２級)</t>
    <phoneticPr fontId="4"/>
  </si>
  <si>
    <t>鉄筋組立て・鉄筋施工「鉄筋施工図作成作業」又は「鉄筋組立作業」(１級)</t>
    <phoneticPr fontId="4"/>
  </si>
  <si>
    <t>鉄筋組立て・鉄筋施工「鉄筋施工図作成作業」又は「鉄筋組立作業」(２級）</t>
    <phoneticPr fontId="4"/>
  </si>
  <si>
    <t>工場板金(１級)</t>
    <phoneticPr fontId="4"/>
  </si>
  <si>
    <t>工場板金(２級)</t>
    <phoneticPr fontId="4"/>
  </si>
  <si>
    <t>板金「建築板金作業」・建築板金・板金工「建築板金作業」(１級)</t>
    <phoneticPr fontId="4"/>
  </si>
  <si>
    <t>板金「建築板金作業」・建築板金・板金工「建築板金作業」(２級)</t>
    <phoneticPr fontId="4"/>
  </si>
  <si>
    <t>板金・板金工・打出し板金(１級)</t>
    <phoneticPr fontId="4"/>
  </si>
  <si>
    <t>板金・板金工・打出し板金(２級)</t>
    <phoneticPr fontId="4"/>
  </si>
  <si>
    <t>かわらぶき・スレート施工(１級)</t>
    <phoneticPr fontId="4"/>
  </si>
  <si>
    <t>かわらぶき・スレート施工(２級)</t>
    <phoneticPr fontId="4"/>
  </si>
  <si>
    <t>ガラス施工(１級)</t>
    <phoneticPr fontId="4"/>
  </si>
  <si>
    <t>ガラス施工(２級)</t>
    <phoneticPr fontId="4"/>
  </si>
  <si>
    <t>塗装・木工塗装・木工塗装工(１級)</t>
    <phoneticPr fontId="4"/>
  </si>
  <si>
    <t>塗装・木工塗装・木工塗装工(２級)</t>
    <phoneticPr fontId="4"/>
  </si>
  <si>
    <t>建築塗装・建築塗装工(１級)</t>
    <phoneticPr fontId="4"/>
  </si>
  <si>
    <t>建築塗装・建築塗装工(２級)</t>
    <phoneticPr fontId="4"/>
  </si>
  <si>
    <t>金属塗装・金属塗装工(１級)</t>
    <phoneticPr fontId="4"/>
  </si>
  <si>
    <t>金属塗装・金属塗装工(２級)</t>
    <phoneticPr fontId="4"/>
  </si>
  <si>
    <t>噴霧塗装(１級)</t>
    <phoneticPr fontId="4"/>
  </si>
  <si>
    <t>噴霧塗装(２級)</t>
    <phoneticPr fontId="4"/>
  </si>
  <si>
    <t>畳製作・畳工(１級)</t>
    <phoneticPr fontId="4"/>
  </si>
  <si>
    <t>畳製作・畳工(２級)</t>
    <phoneticPr fontId="4"/>
  </si>
  <si>
    <t>表具・表具工・表装・内装仕上げ施工・カーテン施工・天井仕上げ施工・床仕上げ施工(１級)</t>
    <phoneticPr fontId="4"/>
  </si>
  <si>
    <t>表具・表具工・表装・内装仕上げ施工・カーテン施工・天井仕上げ施工・床仕上げ施工(２級)</t>
    <phoneticPr fontId="4"/>
  </si>
  <si>
    <t>熱絶縁施工(１級)</t>
    <phoneticPr fontId="4"/>
  </si>
  <si>
    <t>熱絶縁施工(２級)</t>
    <phoneticPr fontId="4"/>
  </si>
  <si>
    <t>建具製作・建具工・木工｢建具製作作業｣・カーテンウォール施工・サッシ施工(１級)</t>
    <phoneticPr fontId="4"/>
  </si>
  <si>
    <t>建具製作・建具工・木工｢建具製作作業｣・カーテンウォール施工・サッシ施工(２級)</t>
    <phoneticPr fontId="4"/>
  </si>
  <si>
    <t>造園(１級)</t>
    <phoneticPr fontId="4"/>
  </si>
  <si>
    <t>造園(２級)</t>
    <phoneticPr fontId="4"/>
  </si>
  <si>
    <t>防水施工(１級)</t>
    <phoneticPr fontId="4"/>
  </si>
  <si>
    <t>防水施工(２級)</t>
    <phoneticPr fontId="4"/>
  </si>
  <si>
    <t>さく井(１級)</t>
    <phoneticPr fontId="4"/>
  </si>
  <si>
    <t>さく井(２級)</t>
    <phoneticPr fontId="4"/>
  </si>
  <si>
    <t>建設業法 （実務経験）</t>
    <phoneticPr fontId="4"/>
  </si>
  <si>
    <t>３年</t>
  </si>
  <si>
    <t>３年</t>
    <phoneticPr fontId="4"/>
  </si>
  <si>
    <t>建築設備士</t>
    <phoneticPr fontId="4"/>
  </si>
  <si>
    <t>計装士(１級)</t>
    <phoneticPr fontId="4"/>
  </si>
  <si>
    <t>民間資格</t>
    <phoneticPr fontId="4"/>
  </si>
  <si>
    <t>その他（主任技術者とは無関係なもの）</t>
    <phoneticPr fontId="4"/>
  </si>
  <si>
    <t>５年</t>
    <rPh sb="1" eb="2">
      <t>ネン</t>
    </rPh>
    <phoneticPr fontId="4"/>
  </si>
  <si>
    <t>１年</t>
    <rPh sb="1" eb="2">
      <t>ネン</t>
    </rPh>
    <phoneticPr fontId="4"/>
  </si>
  <si>
    <t>１年</t>
    <phoneticPr fontId="4"/>
  </si>
  <si>
    <t>日本鉄道施設協会　認定工事管理者（在来線）</t>
    <phoneticPr fontId="4"/>
  </si>
  <si>
    <t>日本鉄道施設協会　軌道工事管理者（在来線）</t>
    <phoneticPr fontId="4"/>
  </si>
  <si>
    <t>日本鉄道施設協会　軌道作業責任者（在来線）</t>
    <phoneticPr fontId="4"/>
  </si>
  <si>
    <t>日本鉄道施設協会　重機械運転者</t>
    <phoneticPr fontId="4"/>
  </si>
  <si>
    <t>日本鉄道施設協会　列車見張員（在来線）</t>
    <phoneticPr fontId="4"/>
  </si>
  <si>
    <t>文化財建造物修理主任技術者</t>
    <phoneticPr fontId="4"/>
  </si>
  <si>
    <t>石綿作業主任者/旧特定化学物質等作業主任者（石綿資格有）技能講習修了者</t>
    <phoneticPr fontId="4"/>
  </si>
  <si>
    <t>石綿取扱作業従事者技能講習修了者</t>
    <phoneticPr fontId="4"/>
  </si>
  <si>
    <t>特殊建築物等調査資格者</t>
    <phoneticPr fontId="4"/>
  </si>
  <si>
    <t>１級舗装施工管理技術者</t>
    <phoneticPr fontId="4"/>
  </si>
  <si>
    <t>２級舗装施工管理技術者</t>
    <phoneticPr fontId="4"/>
  </si>
  <si>
    <t>地すべり防止工事士</t>
    <phoneticPr fontId="4"/>
  </si>
  <si>
    <t>特種</t>
    <rPh sb="0" eb="2">
      <t>トクシュ</t>
    </rPh>
    <phoneticPr fontId="4"/>
  </si>
  <si>
    <t>うち種別/類別</t>
    <rPh sb="2" eb="4">
      <t>シュベツ</t>
    </rPh>
    <rPh sb="5" eb="6">
      <t>ルイ</t>
    </rPh>
    <rPh sb="6" eb="7">
      <t>ベツ</t>
    </rPh>
    <phoneticPr fontId="4"/>
  </si>
  <si>
    <t>消防設備点検資格者</t>
    <phoneticPr fontId="4"/>
  </si>
  <si>
    <t>例)カブシキガイシャスズキグミ　キュウシュウエイギョウショ
正式名称を全角カタカナで入力してください。支店・営業所名は、１文字空けて入力してください。</t>
    <phoneticPr fontId="4"/>
  </si>
  <si>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</si>
  <si>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資格者数</t>
    <rPh sb="0" eb="2">
      <t>シカク</t>
    </rPh>
    <rPh sb="2" eb="3">
      <t>シャ</t>
    </rPh>
    <rPh sb="3" eb="4">
      <t>スウ</t>
    </rPh>
    <phoneticPr fontId="4"/>
  </si>
  <si>
    <t>法第７条第２号イ該当（実務経験：大学卒３年以上/高校卒５年以上）</t>
    <phoneticPr fontId="4"/>
  </si>
  <si>
    <t>法第７条第２号ロ該当（実務経験１０年以上）</t>
    <phoneticPr fontId="4"/>
  </si>
  <si>
    <t>法第１５条第２号ハ該当（同号イと同等以上）</t>
    <phoneticPr fontId="4"/>
  </si>
  <si>
    <t>法第１５条第２号ハ該当（同号ロと同等以上）</t>
    <phoneticPr fontId="4"/>
  </si>
  <si>
    <t>役員情報</t>
    <rPh sb="0" eb="2">
      <t>ヤクイン</t>
    </rPh>
    <rPh sb="2" eb="4">
      <t>ジョウホウ</t>
    </rPh>
    <phoneticPr fontId="4"/>
  </si>
  <si>
    <r>
      <t xml:space="preserve">役職 </t>
    </r>
    <r>
      <rPr>
        <sz val="11"/>
        <color rgb="FFFF0000"/>
        <rFont val="ＭＳ ゴシック"/>
        <family val="3"/>
        <charset val="128"/>
      </rPr>
      <t>*1</t>
    </r>
    <rPh sb="0" eb="2">
      <t>ヤクショク</t>
    </rPh>
    <phoneticPr fontId="4"/>
  </si>
  <si>
    <r>
      <t xml:space="preserve">氏名 </t>
    </r>
    <r>
      <rPr>
        <sz val="11"/>
        <color rgb="FFFF0000"/>
        <rFont val="ＭＳ ゴシック"/>
        <family val="3"/>
        <charset val="128"/>
      </rPr>
      <t>*2</t>
    </r>
    <rPh sb="0" eb="2">
      <t>シメイ</t>
    </rPh>
    <phoneticPr fontId="4"/>
  </si>
  <si>
    <r>
      <t xml:space="preserve">フリガナ </t>
    </r>
    <r>
      <rPr>
        <sz val="11"/>
        <color rgb="FFFF0000"/>
        <rFont val="ＭＳ ゴシック"/>
        <family val="3"/>
        <charset val="128"/>
      </rPr>
      <t>*3</t>
    </r>
    <phoneticPr fontId="4"/>
  </si>
  <si>
    <r>
      <t xml:space="preserve">性別
</t>
    </r>
    <r>
      <rPr>
        <sz val="11"/>
        <color rgb="FFFF0000"/>
        <rFont val="ＭＳ ゴシック"/>
        <family val="3"/>
        <charset val="128"/>
      </rPr>
      <t>*4</t>
    </r>
    <rPh sb="0" eb="2">
      <t>セイベツ</t>
    </rPh>
    <phoneticPr fontId="4"/>
  </si>
  <si>
    <r>
      <t xml:space="preserve">常勤・非常勤
</t>
    </r>
    <r>
      <rPr>
        <sz val="11"/>
        <color rgb="FFFF0000"/>
        <rFont val="ＭＳ ゴシック"/>
        <family val="3"/>
        <charset val="128"/>
      </rPr>
      <t>*4</t>
    </r>
    <rPh sb="0" eb="2">
      <t>ジョウキン</t>
    </rPh>
    <rPh sb="3" eb="6">
      <t>ヒジョウキン</t>
    </rPh>
    <phoneticPr fontId="4"/>
  </si>
  <si>
    <t>住所</t>
    <rPh sb="0" eb="2">
      <t>ジュウショ</t>
    </rPh>
    <phoneticPr fontId="4"/>
  </si>
  <si>
    <t>備考</t>
    <rPh sb="0" eb="2">
      <t>ビコウ</t>
    </rPh>
    <phoneticPr fontId="4"/>
  </si>
  <si>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4"/>
  </si>
  <si>
    <t>③その他職員数</t>
    <rPh sb="3" eb="4">
      <t>タ</t>
    </rPh>
    <rPh sb="4" eb="7">
      <t>ショクインスウ</t>
    </rPh>
    <phoneticPr fontId="4"/>
  </si>
  <si>
    <t>④合計</t>
    <rPh sb="1" eb="3">
      <t>ゴウケイケイ</t>
    </rPh>
    <phoneticPr fontId="4"/>
  </si>
  <si>
    <t>建設業許可区分特定/一般</t>
    <rPh sb="0" eb="2">
      <t>ケンセツ</t>
    </rPh>
    <rPh sb="2" eb="3">
      <t>ギョウ</t>
    </rPh>
    <rPh sb="3" eb="5">
      <t>キョカ</t>
    </rPh>
    <rPh sb="5" eb="7">
      <t>クブン</t>
    </rPh>
    <rPh sb="7" eb="9">
      <t>トクテイ</t>
    </rPh>
    <rPh sb="10" eb="12">
      <t>イッパン</t>
    </rPh>
    <phoneticPr fontId="4"/>
  </si>
  <si>
    <t>経営事項審査総合評点（P)</t>
    <phoneticPr fontId="4"/>
  </si>
  <si>
    <t>講習</t>
    <phoneticPr fontId="4"/>
  </si>
  <si>
    <t>監理補佐</t>
    <phoneticPr fontId="4"/>
  </si>
  <si>
    <t>基幹</t>
    <phoneticPr fontId="4"/>
  </si>
  <si>
    <t>２級</t>
    <phoneticPr fontId="4"/>
  </si>
  <si>
    <t>その他</t>
    <phoneticPr fontId="4"/>
  </si>
  <si>
    <t>例)カブシキガイシャスズキグミ　正式名称を全角カタカナで入力してください。</t>
    <phoneticPr fontId="4"/>
  </si>
  <si>
    <t>例)株式会社鈴木組　正式名称で入力してください。</t>
    <phoneticPr fontId="4"/>
  </si>
  <si>
    <t>01:北海道知事</t>
    <phoneticPr fontId="4"/>
  </si>
  <si>
    <t>00:国土交通大臣</t>
    <phoneticPr fontId="4"/>
  </si>
  <si>
    <t>43_荒尾市</t>
  </si>
  <si>
    <t>建設</t>
  </si>
  <si>
    <t>登記された役員および、委任先営業所の役員を入力してください。役員が複数になる場合は、行をあけずに入力してください。</t>
  </si>
  <si>
    <t>１級</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</si>
  <si>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</si>
  <si>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</si>
  <si>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@を含む半角文字で入力してください。</t>
    <phoneticPr fontId="4"/>
  </si>
  <si>
    <t>本社（店）と異なる場合のみ、@を含む半角文字で入力してください。</t>
  </si>
  <si>
    <t>総職員数</t>
    <rPh sb="0" eb="1">
      <t>ソウ</t>
    </rPh>
    <rPh sb="1" eb="3">
      <t>ショクイン</t>
    </rPh>
    <rPh sb="3" eb="4">
      <t>カズ</t>
    </rPh>
    <phoneticPr fontId="5"/>
  </si>
  <si>
    <t>路面標示施工</t>
    <phoneticPr fontId="4"/>
  </si>
  <si>
    <t>例)2024/4/1、R6/4/1</t>
    <phoneticPr fontId="4"/>
  </si>
  <si>
    <t>例)2024/4/1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</si>
  <si>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</si>
  <si>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令和7・8年度において、荒尾市で行われる建設工事に係る入札に参加する資格の審査を申請します。</t>
    <rPh sb="0" eb="2">
      <t>レイワ</t>
    </rPh>
    <rPh sb="5" eb="7">
      <t>ネンド</t>
    </rPh>
    <rPh sb="12" eb="15">
      <t>アラオシ</t>
    </rPh>
    <rPh sb="16" eb="17">
      <t>オコナ</t>
    </rPh>
    <rPh sb="20" eb="24">
      <t>ケンセツコウジ</t>
    </rPh>
    <phoneticPr fontId="4"/>
  </si>
  <si>
    <t>消費税課税の有無</t>
    <phoneticPr fontId="4"/>
  </si>
  <si>
    <t>技術職員数</t>
    <phoneticPr fontId="4"/>
  </si>
  <si>
    <t>完成工事高（千円）</t>
    <rPh sb="6" eb="8">
      <t>センエン</t>
    </rPh>
    <phoneticPr fontId="4"/>
  </si>
  <si>
    <t>役員</t>
  </si>
  <si>
    <t>*1 役職は、正式名称（登記簿等に記載されている名称）で入力してください。
*2 氏名は、姓と名を１文字分空けて入力してください。
*3 フリガナは、全角カタカナで入力し、姓と名は１文字分空けてください。
*4 性別はリストから選択してください。</t>
    <phoneticPr fontId="4"/>
  </si>
  <si>
    <r>
      <t xml:space="preserve">発注を希望する場合、希望、建設業許可区分、経営事項審査総合評点、完成工事高、技術職員数を入力してください。
</t>
    </r>
    <r>
      <rPr>
        <sz val="10"/>
        <color theme="1"/>
        <rFont val="ＭＳ ゴシック"/>
        <family val="3"/>
        <charset val="128"/>
      </rPr>
      <t>希望、建設業許可区分欄はリストから選択してください。</t>
    </r>
    <r>
      <rPr>
        <sz val="10"/>
        <color rgb="FFFF0000"/>
        <rFont val="ＭＳ ゴシック"/>
        <family val="3"/>
        <charset val="128"/>
      </rPr>
      <t xml:space="preserve">
</t>
    </r>
    <r>
      <rPr>
        <sz val="10"/>
        <color rgb="FF000000"/>
        <rFont val="ＭＳ ゴシック"/>
        <family val="3"/>
        <charset val="128"/>
      </rPr>
      <t>支店・営業所等に委任をされる場合、「発注を希望する業種」は、委任先によるものとします。</t>
    </r>
    <rPh sb="32" eb="37">
      <t>カンセイコウジダカ</t>
    </rPh>
    <rPh sb="57" eb="60">
      <t>ケンセツギョウ</t>
    </rPh>
    <phoneticPr fontId="4"/>
  </si>
  <si>
    <t>Ver.7.0.1</t>
    <phoneticPr fontId="4"/>
  </si>
  <si>
    <t>7.0.1</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</si>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</sst>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quot;Ver.&quot;@"/>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b/>
      <sz val="16"/>
      <name val="ＭＳ ゴシック"/>
      <family val="3"/>
      <charset val="128"/>
    </font>
    <font>
      <sz val="9"/>
      <name val="ＭＳ ゴシック"/>
      <family val="3"/>
      <charset val="128"/>
    </font>
    <font>
      <sz val="10"/>
      <color rgb="FF00000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hair">
        <color auto="1"/>
      </left>
      <right style="hair">
        <color auto="1"/>
      </right>
      <top style="thin">
        <color auto="1"/>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style="hair">
        <color indexed="64"/>
      </left>
      <right style="hair">
        <color auto="1"/>
      </right>
      <top style="thin">
        <color indexed="64"/>
      </top>
      <bottom style="thin">
        <color indexed="64"/>
      </bottom>
      <diagonal/>
    </border>
    <border>
      <left style="hair">
        <color indexed="64"/>
      </left>
      <right style="hair">
        <color auto="1"/>
      </right>
      <top style="thin">
        <color indexed="64"/>
      </top>
      <bottom/>
      <diagonal/>
    </border>
    <border>
      <left style="hair">
        <color indexed="64"/>
      </left>
      <right style="hair">
        <color auto="1"/>
      </right>
      <top/>
      <bottom style="thin">
        <color indexed="64"/>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auto="1"/>
      </right>
      <top/>
      <bottom style="hair">
        <color auto="1"/>
      </bottom>
      <diagonal/>
    </border>
    <border>
      <left style="hair">
        <color indexed="64"/>
      </left>
      <right style="thin">
        <color indexed="64"/>
      </right>
      <top style="thin">
        <color indexed="64"/>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style="hair">
        <color auto="1"/>
      </top>
      <bottom/>
      <diagonal/>
    </border>
    <border>
      <left/>
      <right style="hair">
        <color indexed="64"/>
      </right>
      <top style="hair">
        <color indexed="64"/>
      </top>
      <bottom/>
      <diagonal/>
    </border>
    <border>
      <left style="hair">
        <color indexed="64"/>
      </left>
      <right style="thin">
        <color indexed="64"/>
      </right>
      <top/>
      <bottom/>
      <diagonal/>
    </border>
    <border>
      <left/>
      <right style="hair">
        <color auto="1"/>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auto="1"/>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indexed="64"/>
      </top>
      <bottom style="hair">
        <color auto="1"/>
      </bottom>
      <diagonal/>
    </border>
    <border>
      <left style="hair">
        <color auto="1"/>
      </left>
      <right/>
      <top style="hair">
        <color auto="1"/>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350">
    <xf numFmtId="0" fontId="0" fillId="0" borderId="0" xfId="0">
      <alignment vertical="center"/>
    </xf>
    <xf numFmtId="38" fontId="13" fillId="2" borderId="40" xfId="0" applyNumberFormat="1" applyFont="1" applyFill="1" applyBorder="1" applyAlignment="1" applyProtection="1">
      <alignment horizontal="right" vertical="center"/>
      <protection locked="0"/>
    </xf>
    <xf numFmtId="38" fontId="13" fillId="2" borderId="27" xfId="0" applyNumberFormat="1" applyFont="1" applyFill="1" applyBorder="1" applyAlignment="1" applyProtection="1">
      <alignment horizontal="right" vertical="center"/>
      <protection locked="0"/>
    </xf>
    <xf numFmtId="38" fontId="13" fillId="2" borderId="30" xfId="0" applyNumberFormat="1" applyFont="1" applyFill="1" applyBorder="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38" fontId="13" fillId="2" borderId="38" xfId="0" applyNumberFormat="1" applyFont="1" applyFill="1" applyBorder="1" applyAlignment="1" applyProtection="1">
      <alignment horizontal="right" vertical="center"/>
      <protection locked="0"/>
    </xf>
    <xf numFmtId="38" fontId="13" fillId="2" borderId="39" xfId="0" applyNumberFormat="1" applyFont="1" applyFill="1" applyBorder="1" applyAlignment="1" applyProtection="1">
      <alignment horizontal="right" vertical="center"/>
      <protection locked="0"/>
    </xf>
    <xf numFmtId="38" fontId="13" fillId="2" borderId="43" xfId="0" applyNumberFormat="1" applyFont="1" applyFill="1" applyBorder="1" applyAlignment="1" applyProtection="1">
      <alignment horizontal="right" vertical="center"/>
      <protection locked="0"/>
    </xf>
    <xf numFmtId="38" fontId="13" fillId="2" borderId="47" xfId="0" applyNumberFormat="1" applyFont="1" applyFill="1" applyBorder="1" applyAlignment="1" applyProtection="1">
      <alignment horizontal="right" vertical="center"/>
      <protection locked="0"/>
    </xf>
    <xf numFmtId="38" fontId="13" fillId="2" borderId="6" xfId="0" applyNumberFormat="1" applyFont="1" applyFill="1" applyBorder="1" applyAlignment="1" applyProtection="1">
      <alignment horizontal="right" vertical="center"/>
      <protection locked="0"/>
    </xf>
    <xf numFmtId="38" fontId="13" fillId="2" borderId="36"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38" fontId="13" fillId="2" borderId="30" xfId="2" applyNumberFormat="1" applyFont="1" applyFill="1" applyBorder="1" applyAlignment="1" applyProtection="1">
      <alignment horizontal="right" vertical="center"/>
      <protection locked="0"/>
    </xf>
    <xf numFmtId="49" fontId="13" fillId="2" borderId="61" xfId="0" applyNumberFormat="1" applyFont="1" applyFill="1" applyBorder="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49" fontId="13" fillId="2" borderId="16" xfId="0" applyNumberFormat="1" applyFont="1" applyFill="1" applyBorder="1" applyAlignment="1" applyProtection="1">
      <alignment horizontal="left" vertical="center"/>
      <protection locked="0"/>
    </xf>
    <xf numFmtId="14" fontId="13" fillId="2" borderId="61" xfId="0" applyNumberFormat="1" applyFont="1" applyFill="1" applyBorder="1" applyAlignment="1" applyProtection="1">
      <alignment horizontal="left" vertical="center"/>
      <protection locked="0"/>
    </xf>
    <xf numFmtId="49" fontId="13" fillId="2" borderId="61" xfId="0" applyNumberFormat="1" applyFont="1" applyFill="1" applyBorder="1" applyAlignment="1" applyProtection="1">
      <alignment horizontal="left" vertical="center" shrinkToFit="1"/>
      <protection locked="0"/>
    </xf>
    <xf numFmtId="49" fontId="13" fillId="2" borderId="23"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14" fontId="13" fillId="2" borderId="23" xfId="0" applyNumberFormat="1" applyFont="1" applyFill="1" applyBorder="1" applyAlignment="1" applyProtection="1">
      <alignment horizontal="left" vertical="center"/>
      <protection locked="0"/>
    </xf>
    <xf numFmtId="49" fontId="13" fillId="2" borderId="23" xfId="0" applyNumberFormat="1" applyFont="1" applyFill="1" applyBorder="1" applyAlignment="1" applyProtection="1">
      <alignment horizontal="left" vertical="center" shrinkToFit="1"/>
      <protection locked="0"/>
    </xf>
    <xf numFmtId="49" fontId="13" fillId="2" borderId="3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14" fontId="13" fillId="2" borderId="37" xfId="0" applyNumberFormat="1" applyFont="1" applyFill="1" applyBorder="1" applyAlignment="1" applyProtection="1">
      <alignment horizontal="left" vertical="center"/>
      <protection locked="0"/>
    </xf>
    <xf numFmtId="49" fontId="13" fillId="2" borderId="37" xfId="0" applyNumberFormat="1" applyFont="1" applyFill="1" applyBorder="1" applyAlignment="1" applyProtection="1">
      <alignment horizontal="left" vertical="center" shrinkToFit="1"/>
      <protection locked="0"/>
    </xf>
    <xf numFmtId="49" fontId="13" fillId="2" borderId="27" xfId="0" applyNumberFormat="1" applyFont="1" applyFill="1" applyBorder="1" applyAlignment="1" applyProtection="1">
      <alignment horizontal="left" vertical="center"/>
      <protection locked="0"/>
    </xf>
    <xf numFmtId="38" fontId="13" fillId="2" borderId="4" xfId="0" applyNumberFormat="1" applyFont="1" applyFill="1" applyBorder="1" applyAlignment="1" applyProtection="1">
      <alignment horizontal="right" vertical="center"/>
      <protection locked="0"/>
    </xf>
    <xf numFmtId="49" fontId="13" fillId="2" borderId="30" xfId="0"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49" fontId="13" fillId="2" borderId="33" xfId="0" applyNumberFormat="1" applyFont="1" applyFill="1" applyBorder="1" applyAlignment="1" applyProtection="1">
      <alignment horizontal="left" vertical="center"/>
      <protection locked="0"/>
    </xf>
    <xf numFmtId="38" fontId="13" fillId="2" borderId="9" xfId="0" applyNumberFormat="1" applyFont="1" applyFill="1" applyBorder="1" applyAlignment="1" applyProtection="1">
      <alignment horizontal="right" vertical="center"/>
      <protection locked="0"/>
    </xf>
    <xf numFmtId="0" fontId="3" fillId="0" borderId="0" xfId="6" applyFont="1" applyProtection="1">
      <alignment vertical="center"/>
    </xf>
    <xf numFmtId="0" fontId="21" fillId="0" borderId="0" xfId="2"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0" fontId="12" fillId="0" borderId="0" xfId="2" applyFont="1" applyProtection="1">
      <alignment vertical="center"/>
    </xf>
    <xf numFmtId="0" fontId="3" fillId="0" borderId="0" xfId="1" applyFont="1" applyProtection="1">
      <alignment vertical="center"/>
    </xf>
    <xf numFmtId="0" fontId="13" fillId="0" borderId="0" xfId="2" applyFont="1" applyProtection="1">
      <alignment vertical="center"/>
    </xf>
    <xf numFmtId="0" fontId="18" fillId="0" borderId="15" xfId="2" applyFont="1" applyBorder="1" applyProtection="1">
      <alignment vertical="center"/>
    </xf>
    <xf numFmtId="0" fontId="18" fillId="0" borderId="16" xfId="2" applyFont="1" applyBorder="1" applyProtection="1">
      <alignment vertical="center"/>
    </xf>
    <xf numFmtId="0" fontId="18" fillId="0" borderId="18" xfId="2" applyFont="1" applyBorder="1" applyProtection="1">
      <alignment vertical="center"/>
    </xf>
    <xf numFmtId="49" fontId="3" fillId="0" borderId="0" xfId="1" applyNumberFormat="1" applyFont="1" applyProtection="1">
      <alignment vertical="center"/>
    </xf>
    <xf numFmtId="0" fontId="18" fillId="0" borderId="19" xfId="2" applyFont="1" applyBorder="1" applyProtection="1">
      <alignment vertical="center"/>
    </xf>
    <xf numFmtId="0" fontId="18" fillId="0" borderId="0" xfId="2" applyFont="1" applyProtection="1">
      <alignment vertical="center"/>
    </xf>
    <xf numFmtId="0" fontId="18" fillId="0" borderId="21" xfId="2" applyFont="1" applyBorder="1" applyProtection="1">
      <alignment vertical="center"/>
    </xf>
    <xf numFmtId="0" fontId="18" fillId="0" borderId="17" xfId="2" applyFont="1" applyBorder="1" applyProtection="1">
      <alignment vertical="center"/>
    </xf>
    <xf numFmtId="0" fontId="18" fillId="0" borderId="13" xfId="2" applyFont="1" applyBorder="1" applyProtection="1">
      <alignment vertical="center"/>
    </xf>
    <xf numFmtId="0" fontId="18" fillId="0" borderId="14" xfId="2" applyFont="1" applyBorder="1" applyProtection="1">
      <alignment vertical="center"/>
    </xf>
    <xf numFmtId="0" fontId="15" fillId="0" borderId="19" xfId="0" applyFont="1" applyBorder="1" applyProtection="1">
      <alignment vertical="center"/>
    </xf>
    <xf numFmtId="0" fontId="15" fillId="0" borderId="0" xfId="0" applyFont="1" applyProtection="1">
      <alignment vertical="center"/>
    </xf>
    <xf numFmtId="0" fontId="3" fillId="0" borderId="16" xfId="0" applyFont="1" applyBorder="1" applyProtection="1">
      <alignment vertical="center"/>
    </xf>
    <xf numFmtId="0" fontId="3" fillId="0" borderId="18" xfId="0" applyFont="1" applyBorder="1" applyProtection="1">
      <alignment vertical="center"/>
    </xf>
    <xf numFmtId="179" fontId="3" fillId="0" borderId="19" xfId="0" applyNumberFormat="1" applyFont="1" applyBorder="1" applyProtection="1">
      <alignment vertical="center"/>
    </xf>
    <xf numFmtId="179" fontId="3" fillId="0" borderId="0" xfId="0" applyNumberFormat="1" applyFont="1" applyProtection="1">
      <alignment vertical="center"/>
    </xf>
    <xf numFmtId="0" fontId="16" fillId="0" borderId="0" xfId="0" applyFont="1" applyAlignment="1" applyProtection="1">
      <alignment horizontal="right" vertical="top"/>
    </xf>
    <xf numFmtId="0" fontId="3" fillId="0" borderId="21"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19" xfId="0" applyFont="1" applyBorder="1" applyProtection="1">
      <alignment vertical="center"/>
    </xf>
    <xf numFmtId="176" fontId="16" fillId="0" borderId="0" xfId="0" applyNumberFormat="1" applyFont="1" applyAlignment="1" applyProtection="1">
      <alignment vertical="top"/>
    </xf>
    <xf numFmtId="0" fontId="14" fillId="0" borderId="21"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19" xfId="2" applyFont="1" applyBorder="1" applyProtection="1">
      <alignment vertical="center"/>
    </xf>
    <xf numFmtId="0" fontId="20" fillId="0" borderId="0" xfId="0" applyFont="1" applyAlignment="1" applyProtection="1">
      <alignment vertical="top"/>
    </xf>
    <xf numFmtId="0" fontId="19" fillId="0" borderId="21" xfId="0" applyFont="1" applyBorder="1" applyAlignment="1" applyProtection="1">
      <alignment vertical="top"/>
    </xf>
    <xf numFmtId="0" fontId="3" fillId="0" borderId="17" xfId="0" applyFont="1" applyBorder="1" applyProtection="1">
      <alignment vertical="center"/>
    </xf>
    <xf numFmtId="0" fontId="3" fillId="0" borderId="13" xfId="0" applyFont="1" applyBorder="1" applyProtection="1">
      <alignment vertical="center"/>
    </xf>
    <xf numFmtId="0" fontId="14" fillId="0" borderId="13" xfId="0" applyFont="1" applyBorder="1" applyAlignment="1" applyProtection="1">
      <alignment vertical="top"/>
    </xf>
    <xf numFmtId="49" fontId="14" fillId="0" borderId="13" xfId="0" applyNumberFormat="1" applyFont="1" applyBorder="1" applyAlignment="1" applyProtection="1">
      <alignment vertical="top"/>
    </xf>
    <xf numFmtId="0" fontId="3" fillId="0" borderId="14"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3" xfId="0" applyFont="1" applyBorder="1" applyAlignment="1" applyProtection="1">
      <alignment horizontal="right" vertical="top"/>
    </xf>
    <xf numFmtId="0" fontId="16" fillId="0" borderId="13" xfId="0" applyFont="1" applyBorder="1" applyAlignment="1" applyProtection="1">
      <alignment vertical="top"/>
    </xf>
    <xf numFmtId="49" fontId="16" fillId="0" borderId="13" xfId="0" applyNumberFormat="1" applyFont="1" applyBorder="1" applyAlignment="1" applyProtection="1">
      <alignment vertical="top"/>
    </xf>
    <xf numFmtId="181" fontId="16" fillId="0" borderId="13"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19" xfId="0" applyFont="1" applyBorder="1" applyProtection="1">
      <alignment vertical="center"/>
    </xf>
    <xf numFmtId="0" fontId="17" fillId="0" borderId="0" xfId="0" applyFont="1" applyProtection="1">
      <alignment vertical="center"/>
    </xf>
    <xf numFmtId="49" fontId="3" fillId="0" borderId="16" xfId="0" applyNumberFormat="1" applyFont="1" applyBorder="1" applyProtection="1">
      <alignment vertical="center"/>
    </xf>
    <xf numFmtId="177" fontId="3" fillId="0" borderId="16" xfId="0" applyNumberFormat="1" applyFont="1" applyBorder="1" applyProtection="1">
      <alignment vertical="center"/>
    </xf>
    <xf numFmtId="177" fontId="16" fillId="0" borderId="0" xfId="0" applyNumberFormat="1" applyFont="1" applyAlignment="1" applyProtection="1">
      <alignment vertical="top"/>
    </xf>
    <xf numFmtId="181" fontId="14" fillId="0" borderId="13"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1" xfId="2" applyFont="1" applyBorder="1" applyProtection="1">
      <alignment vertical="center"/>
    </xf>
    <xf numFmtId="49" fontId="19" fillId="0" borderId="0" xfId="0" applyNumberFormat="1" applyFont="1" applyAlignment="1" applyProtection="1">
      <alignment horizontal="right" vertical="top"/>
    </xf>
    <xf numFmtId="177" fontId="14" fillId="0" borderId="13"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17" xfId="0" applyFont="1" applyBorder="1" applyAlignment="1" applyProtection="1">
      <alignment horizontal="left" vertical="center" indent="1"/>
    </xf>
    <xf numFmtId="0" fontId="3" fillId="0" borderId="13" xfId="2" applyFont="1" applyBorder="1" applyProtection="1">
      <alignment vertical="center"/>
    </xf>
    <xf numFmtId="176" fontId="3" fillId="0" borderId="16" xfId="0" applyNumberFormat="1" applyFont="1" applyBorder="1" applyProtection="1">
      <alignment vertical="center"/>
    </xf>
    <xf numFmtId="49" fontId="3" fillId="0" borderId="18" xfId="0" applyNumberFormat="1" applyFont="1" applyBorder="1" applyProtection="1">
      <alignment vertical="center"/>
    </xf>
    <xf numFmtId="180" fontId="3" fillId="0" borderId="0" xfId="0" applyNumberFormat="1" applyFont="1" applyProtection="1">
      <alignment vertical="center"/>
    </xf>
    <xf numFmtId="0" fontId="3" fillId="0" borderId="20" xfId="2" applyFont="1" applyBorder="1" applyProtection="1">
      <alignment vertical="center"/>
    </xf>
    <xf numFmtId="0" fontId="3" fillId="0" borderId="1" xfId="2" applyFont="1" applyBorder="1" applyProtection="1">
      <alignment vertical="center"/>
    </xf>
    <xf numFmtId="177" fontId="3" fillId="0" borderId="0" xfId="1" applyNumberFormat="1" applyFont="1" applyAlignment="1" applyProtection="1">
      <alignment horizontal="left" vertical="center"/>
    </xf>
    <xf numFmtId="38" fontId="3" fillId="0" borderId="0" xfId="1" applyNumberFormat="1" applyFont="1" applyAlignment="1" applyProtection="1">
      <alignment horizontal="right" vertical="center"/>
    </xf>
    <xf numFmtId="181" fontId="3" fillId="0" borderId="0" xfId="1" applyNumberFormat="1" applyFont="1" applyAlignment="1" applyProtection="1">
      <alignment horizontal="right" vertical="center"/>
    </xf>
    <xf numFmtId="181" fontId="24" fillId="0" borderId="0" xfId="1" applyNumberFormat="1" applyFont="1" applyAlignment="1" applyProtection="1">
      <alignment horizontal="left" vertical="center"/>
    </xf>
    <xf numFmtId="176" fontId="14" fillId="0" borderId="13"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17"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6" xfId="0" applyNumberFormat="1" applyFont="1" applyBorder="1" applyProtection="1">
      <alignment vertical="center"/>
    </xf>
    <xf numFmtId="49" fontId="3" fillId="0" borderId="0" xfId="0" applyNumberFormat="1" applyFont="1" applyAlignment="1" applyProtection="1">
      <alignment horizontal="right" vertical="center"/>
    </xf>
    <xf numFmtId="0" fontId="3" fillId="0" borderId="0" xfId="1" applyFont="1" applyAlignment="1" applyProtection="1">
      <alignment horizontal="left" vertical="center"/>
    </xf>
    <xf numFmtId="38" fontId="3" fillId="0" borderId="36" xfId="0" applyNumberFormat="1" applyFont="1" applyBorder="1" applyAlignment="1" applyProtection="1">
      <alignment horizontal="center" vertical="center" wrapText="1"/>
    </xf>
    <xf numFmtId="0" fontId="3" fillId="0" borderId="33"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69" xfId="2" applyFont="1" applyBorder="1" applyAlignment="1" applyProtection="1">
      <alignment horizontal="center" vertical="center" wrapText="1"/>
    </xf>
    <xf numFmtId="0" fontId="3" fillId="0" borderId="26" xfId="0" applyFont="1" applyBorder="1" applyProtection="1">
      <alignment vertical="center"/>
    </xf>
    <xf numFmtId="49" fontId="3" fillId="0" borderId="22"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49" fontId="3" fillId="0" borderId="32" xfId="0" applyNumberFormat="1" applyFont="1" applyBorder="1" applyAlignment="1" applyProtection="1">
      <alignment horizontal="center" vertical="center"/>
    </xf>
    <xf numFmtId="0" fontId="3" fillId="0" borderId="1" xfId="0" applyFont="1" applyBorder="1" applyProtection="1">
      <alignment vertical="center"/>
    </xf>
    <xf numFmtId="176" fontId="3" fillId="0" borderId="13" xfId="0" applyNumberFormat="1" applyFont="1" applyBorder="1" applyProtection="1">
      <alignment vertical="center"/>
    </xf>
    <xf numFmtId="181" fontId="14" fillId="0" borderId="1" xfId="0" applyNumberFormat="1" applyFont="1" applyBorder="1" applyAlignment="1" applyProtection="1">
      <alignment vertical="top"/>
    </xf>
    <xf numFmtId="49" fontId="3" fillId="0" borderId="17" xfId="2" applyNumberFormat="1" applyFont="1" applyBorder="1" applyProtection="1">
      <alignment vertical="center"/>
    </xf>
    <xf numFmtId="176" fontId="3" fillId="0" borderId="13" xfId="2" applyNumberFormat="1" applyFont="1" applyBorder="1" applyProtection="1">
      <alignment vertical="center"/>
    </xf>
    <xf numFmtId="49" fontId="15" fillId="0" borderId="0" xfId="0" applyNumberFormat="1" applyFont="1" applyProtection="1">
      <alignment vertical="center"/>
    </xf>
    <xf numFmtId="0" fontId="3" fillId="0" borderId="18" xfId="2" applyFont="1" applyBorder="1" applyProtection="1">
      <alignment vertical="center"/>
    </xf>
    <xf numFmtId="38" fontId="3" fillId="0" borderId="33" xfId="0" applyNumberFormat="1" applyFont="1" applyBorder="1" applyAlignment="1" applyProtection="1">
      <alignment horizontal="center" vertical="center"/>
    </xf>
    <xf numFmtId="38" fontId="3" fillId="0" borderId="13" xfId="0" applyNumberFormat="1" applyFont="1" applyBorder="1" applyAlignment="1" applyProtection="1">
      <alignment horizontal="center" vertical="center"/>
    </xf>
    <xf numFmtId="0" fontId="3" fillId="0" borderId="0" xfId="2" applyFont="1" applyAlignment="1" applyProtection="1">
      <alignment horizontal="center" vertical="center"/>
    </xf>
    <xf numFmtId="0" fontId="3" fillId="0" borderId="33" xfId="2"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38" fontId="13" fillId="3" borderId="40" xfId="1" applyNumberFormat="1" applyFont="1" applyFill="1" applyBorder="1" applyProtection="1">
      <alignment vertical="center"/>
    </xf>
    <xf numFmtId="38" fontId="13" fillId="4" borderId="42" xfId="0" applyNumberFormat="1" applyFont="1" applyFill="1" applyBorder="1" applyAlignment="1" applyProtection="1">
      <alignment horizontal="right" vertical="center"/>
    </xf>
    <xf numFmtId="38" fontId="13" fillId="4" borderId="27" xfId="0" applyNumberFormat="1" applyFont="1" applyFill="1" applyBorder="1" applyAlignment="1" applyProtection="1">
      <alignment horizontal="right" vertical="center"/>
    </xf>
    <xf numFmtId="38" fontId="13" fillId="4" borderId="40" xfId="0" applyNumberFormat="1" applyFont="1" applyFill="1" applyBorder="1" applyAlignment="1" applyProtection="1">
      <alignment horizontal="right" vertical="center"/>
    </xf>
    <xf numFmtId="38" fontId="3" fillId="4" borderId="40" xfId="2" applyNumberFormat="1" applyFont="1" applyFill="1" applyBorder="1" applyAlignment="1" applyProtection="1">
      <alignment horizontal="right" vertical="center"/>
    </xf>
    <xf numFmtId="38" fontId="13" fillId="4" borderId="41" xfId="0" applyNumberFormat="1" applyFont="1" applyFill="1" applyBorder="1" applyAlignment="1" applyProtection="1">
      <alignment horizontal="right" vertical="center"/>
    </xf>
    <xf numFmtId="38" fontId="13" fillId="3" borderId="30" xfId="1" applyNumberFormat="1" applyFont="1" applyFill="1" applyBorder="1" applyProtection="1">
      <alignment vertical="center"/>
    </xf>
    <xf numFmtId="38" fontId="13" fillId="4" borderId="30" xfId="0" applyNumberFormat="1" applyFont="1" applyFill="1" applyBorder="1" applyAlignment="1" applyProtection="1">
      <alignment horizontal="right" vertical="center"/>
    </xf>
    <xf numFmtId="38" fontId="3" fillId="4" borderId="30" xfId="2" applyNumberFormat="1" applyFont="1" applyFill="1" applyBorder="1" applyAlignment="1" applyProtection="1">
      <alignment horizontal="right" vertical="center"/>
    </xf>
    <xf numFmtId="38" fontId="13" fillId="4" borderId="31" xfId="0" applyNumberFormat="1" applyFont="1" applyFill="1" applyBorder="1" applyAlignment="1" applyProtection="1">
      <alignment horizontal="right" vertical="center"/>
    </xf>
    <xf numFmtId="38" fontId="13" fillId="3" borderId="33" xfId="1" applyNumberFormat="1" applyFont="1" applyFill="1" applyBorder="1" applyProtection="1">
      <alignment vertical="center"/>
    </xf>
    <xf numFmtId="38" fontId="13" fillId="4" borderId="33" xfId="0" applyNumberFormat="1" applyFont="1" applyFill="1" applyBorder="1" applyAlignment="1" applyProtection="1">
      <alignment horizontal="right" vertical="center"/>
    </xf>
    <xf numFmtId="38" fontId="3" fillId="4" borderId="33" xfId="2" applyNumberFormat="1" applyFont="1" applyFill="1" applyBorder="1" applyAlignment="1" applyProtection="1">
      <alignment horizontal="right" vertical="center"/>
    </xf>
    <xf numFmtId="38" fontId="13" fillId="4" borderId="34" xfId="0" applyNumberFormat="1" applyFont="1" applyFill="1" applyBorder="1" applyAlignment="1" applyProtection="1">
      <alignment horizontal="right" vertical="center"/>
    </xf>
    <xf numFmtId="179" fontId="3" fillId="0" borderId="26" xfId="0" applyNumberFormat="1" applyFont="1" applyBorder="1" applyProtection="1">
      <alignment vertical="center"/>
    </xf>
    <xf numFmtId="38" fontId="13" fillId="4" borderId="38" xfId="0" applyNumberFormat="1" applyFont="1" applyFill="1" applyBorder="1" applyAlignment="1" applyProtection="1">
      <alignment horizontal="right" vertical="center"/>
    </xf>
    <xf numFmtId="38" fontId="13" fillId="4" borderId="52" xfId="0" applyNumberFormat="1" applyFont="1" applyFill="1" applyBorder="1" applyAlignment="1" applyProtection="1">
      <alignment horizontal="right" vertical="center"/>
    </xf>
    <xf numFmtId="38" fontId="13" fillId="4" borderId="53" xfId="0" applyNumberFormat="1" applyFont="1" applyFill="1" applyBorder="1" applyAlignment="1" applyProtection="1">
      <alignment horizontal="right" vertical="center"/>
    </xf>
    <xf numFmtId="38" fontId="13" fillId="4" borderId="39" xfId="0" applyNumberFormat="1" applyFont="1" applyFill="1" applyBorder="1" applyAlignment="1" applyProtection="1">
      <alignment horizontal="right" vertical="center"/>
    </xf>
    <xf numFmtId="38" fontId="13" fillId="3" borderId="39" xfId="1" applyNumberFormat="1" applyFont="1" applyFill="1" applyBorder="1" applyProtection="1">
      <alignment vertical="center"/>
    </xf>
    <xf numFmtId="38" fontId="3" fillId="4" borderId="39" xfId="2" applyNumberFormat="1" applyFont="1" applyFill="1" applyBorder="1" applyAlignment="1" applyProtection="1">
      <alignment horizontal="right" vertical="center"/>
    </xf>
    <xf numFmtId="38" fontId="13" fillId="3" borderId="27" xfId="1" applyNumberFormat="1" applyFont="1" applyFill="1" applyBorder="1" applyProtection="1">
      <alignment vertical="center"/>
    </xf>
    <xf numFmtId="38" fontId="3" fillId="4" borderId="27" xfId="2" applyNumberFormat="1" applyFont="1" applyFill="1" applyBorder="1" applyAlignment="1" applyProtection="1">
      <alignment horizontal="right" vertical="center"/>
    </xf>
    <xf numFmtId="38" fontId="13" fillId="4" borderId="44" xfId="0" applyNumberFormat="1" applyFont="1" applyFill="1" applyBorder="1" applyAlignment="1" applyProtection="1">
      <alignment horizontal="right" vertical="center"/>
    </xf>
    <xf numFmtId="38" fontId="13" fillId="4" borderId="55" xfId="0" applyNumberFormat="1" applyFont="1" applyFill="1" applyBorder="1" applyAlignment="1" applyProtection="1">
      <alignment horizontal="right" vertical="center"/>
    </xf>
    <xf numFmtId="38" fontId="13" fillId="3" borderId="38" xfId="1" applyNumberFormat="1" applyFont="1" applyFill="1" applyBorder="1" applyProtection="1">
      <alignment vertical="center"/>
    </xf>
    <xf numFmtId="0" fontId="15" fillId="0" borderId="26" xfId="0" applyFont="1" applyBorder="1" applyProtection="1">
      <alignment vertical="center"/>
    </xf>
    <xf numFmtId="38" fontId="13" fillId="3" borderId="43" xfId="1" applyNumberFormat="1" applyFont="1" applyFill="1" applyBorder="1" applyProtection="1">
      <alignment vertical="center"/>
    </xf>
    <xf numFmtId="38" fontId="13" fillId="4" borderId="43" xfId="0" applyNumberFormat="1" applyFont="1" applyFill="1" applyBorder="1" applyAlignment="1" applyProtection="1">
      <alignment horizontal="right" vertical="center"/>
    </xf>
    <xf numFmtId="38" fontId="13" fillId="4" borderId="51" xfId="0" applyNumberFormat="1" applyFont="1" applyFill="1" applyBorder="1" applyAlignment="1" applyProtection="1">
      <alignment horizontal="right" vertical="center"/>
    </xf>
    <xf numFmtId="38" fontId="13" fillId="4" borderId="28" xfId="0" applyNumberFormat="1" applyFont="1" applyFill="1" applyBorder="1" applyAlignment="1" applyProtection="1">
      <alignment horizontal="right" vertical="center"/>
    </xf>
    <xf numFmtId="38" fontId="3" fillId="4" borderId="40" xfId="0" applyNumberFormat="1" applyFont="1" applyFill="1" applyBorder="1" applyAlignment="1" applyProtection="1">
      <alignment horizontal="right" vertical="center"/>
    </xf>
    <xf numFmtId="38" fontId="3" fillId="4" borderId="41" xfId="0" applyNumberFormat="1" applyFont="1" applyFill="1" applyBorder="1" applyAlignment="1" applyProtection="1">
      <alignment horizontal="right" vertical="center"/>
    </xf>
    <xf numFmtId="38" fontId="3" fillId="4" borderId="30" xfId="0" applyNumberFormat="1" applyFont="1" applyFill="1" applyBorder="1" applyAlignment="1" applyProtection="1">
      <alignment horizontal="right" vertical="center"/>
    </xf>
    <xf numFmtId="38" fontId="3" fillId="4" borderId="31" xfId="0" applyNumberFormat="1" applyFont="1" applyFill="1" applyBorder="1" applyAlignment="1" applyProtection="1">
      <alignment horizontal="right" vertical="center"/>
    </xf>
    <xf numFmtId="38" fontId="3" fillId="4" borderId="33" xfId="0" applyNumberFormat="1" applyFont="1" applyFill="1" applyBorder="1" applyAlignment="1" applyProtection="1">
      <alignment horizontal="right" vertical="center"/>
    </xf>
    <xf numFmtId="38" fontId="3" fillId="4" borderId="34" xfId="0" applyNumberFormat="1" applyFont="1" applyFill="1" applyBorder="1" applyAlignment="1" applyProtection="1">
      <alignment horizontal="right" vertical="center"/>
    </xf>
    <xf numFmtId="0" fontId="3" fillId="0" borderId="17" xfId="2" applyFont="1" applyBorder="1" applyProtection="1">
      <alignment vertical="center"/>
    </xf>
    <xf numFmtId="0" fontId="3" fillId="0" borderId="14" xfId="2" applyFont="1" applyBorder="1" applyProtection="1">
      <alignment vertical="center"/>
    </xf>
    <xf numFmtId="49" fontId="3" fillId="0" borderId="0" xfId="0" applyNumberFormat="1" applyFont="1" applyAlignment="1" applyProtection="1">
      <alignment vertical="top"/>
    </xf>
    <xf numFmtId="49" fontId="3" fillId="0" borderId="0" xfId="0" applyNumberFormat="1" applyFont="1" applyAlignment="1" applyProtection="1">
      <alignment horizontal="right" vertical="top"/>
    </xf>
    <xf numFmtId="49" fontId="3" fillId="0" borderId="13" xfId="0" applyNumberFormat="1" applyFont="1" applyBorder="1" applyAlignment="1" applyProtection="1">
      <alignment vertical="top"/>
    </xf>
    <xf numFmtId="0" fontId="3" fillId="0" borderId="13" xfId="0" applyFont="1" applyBorder="1" applyAlignment="1" applyProtection="1">
      <alignment vertical="top"/>
    </xf>
    <xf numFmtId="0" fontId="13" fillId="0" borderId="0" xfId="0" applyFont="1" applyAlignment="1" applyProtection="1">
      <alignment horizontal="left" vertical="center"/>
    </xf>
    <xf numFmtId="0" fontId="22" fillId="0" borderId="0" xfId="0" applyFont="1" applyAlignment="1" applyProtection="1">
      <alignment vertical="top"/>
    </xf>
    <xf numFmtId="0" fontId="21" fillId="0" borderId="0" xfId="0" applyFont="1" applyProtection="1">
      <alignment vertical="center"/>
    </xf>
    <xf numFmtId="0" fontId="6" fillId="0" borderId="0" xfId="6" applyFont="1" applyAlignment="1" applyProtection="1">
      <alignment horizontal="right" vertical="top"/>
    </xf>
    <xf numFmtId="0" fontId="21" fillId="0" borderId="0" xfId="0" applyFont="1" applyAlignment="1" applyProtection="1">
      <alignment horizontal="left" vertical="center"/>
    </xf>
    <xf numFmtId="0" fontId="22" fillId="0" borderId="0" xfId="0" applyFont="1" applyProtection="1">
      <alignment vertical="center"/>
    </xf>
    <xf numFmtId="0" fontId="13" fillId="0" borderId="0" xfId="0" applyFont="1" applyAlignment="1" applyProtection="1">
      <alignment horizontal="left" vertical="center" wrapText="1"/>
    </xf>
    <xf numFmtId="0" fontId="13" fillId="0" borderId="0" xfId="0" applyFont="1" applyProtection="1">
      <alignment vertical="center"/>
    </xf>
    <xf numFmtId="0" fontId="3" fillId="0" borderId="60" xfId="0" applyFont="1" applyBorder="1" applyAlignment="1" applyProtection="1">
      <alignment horizontal="center" vertical="center" textRotation="255"/>
    </xf>
    <xf numFmtId="0" fontId="3" fillId="0" borderId="60" xfId="0" applyFont="1" applyBorder="1" applyAlignment="1" applyProtection="1">
      <alignment horizontal="left" vertical="center"/>
    </xf>
    <xf numFmtId="0" fontId="3" fillId="0" borderId="60" xfId="0" applyFont="1" applyBorder="1" applyAlignment="1" applyProtection="1">
      <alignment horizontal="left" vertical="center" wrapText="1"/>
    </xf>
    <xf numFmtId="0" fontId="13" fillId="0" borderId="60" xfId="0" applyFont="1" applyBorder="1" applyAlignment="1" applyProtection="1">
      <alignment horizontal="center" vertical="center" wrapText="1"/>
    </xf>
    <xf numFmtId="0" fontId="13" fillId="0" borderId="60" xfId="0" applyFont="1" applyBorder="1" applyAlignment="1" applyProtection="1">
      <alignment horizontal="center" vertical="center"/>
    </xf>
    <xf numFmtId="0" fontId="13" fillId="0" borderId="61" xfId="0" applyFont="1" applyBorder="1" applyProtection="1">
      <alignment vertical="center"/>
    </xf>
    <xf numFmtId="0" fontId="13" fillId="0" borderId="21" xfId="0" applyFont="1" applyBorder="1" applyProtection="1">
      <alignment vertical="center"/>
    </xf>
    <xf numFmtId="0" fontId="13" fillId="0" borderId="7" xfId="0" applyFont="1" applyBorder="1" applyProtection="1">
      <alignment vertical="center"/>
    </xf>
    <xf numFmtId="0" fontId="13" fillId="0" borderId="37" xfId="0" applyFont="1" applyBorder="1" applyProtection="1">
      <alignment vertical="center"/>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xf numFmtId="0" fontId="13" fillId="0" borderId="0" xfId="0" applyNumberFormat="1" applyFont="1" applyAlignment="1" applyProtection="1">
      <alignment horizontal="left" vertical="center"/>
    </xf>
    <xf numFmtId="0" fontId="22" fillId="0" borderId="0" xfId="0" applyNumberFormat="1" applyFont="1" applyAlignment="1" applyProtection="1">
      <alignment horizontal="right" vertical="top"/>
    </xf>
    <xf numFmtId="38" fontId="13" fillId="2" borderId="68"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38" fontId="13" fillId="2" borderId="69" xfId="1" applyNumberFormat="1"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36" xfId="1" applyNumberFormat="1" applyFont="1" applyFill="1" applyBorder="1" applyAlignment="1" applyProtection="1">
      <alignment horizontal="right" vertical="center"/>
      <protection locked="0"/>
    </xf>
    <xf numFmtId="38" fontId="13" fillId="2" borderId="68" xfId="0" applyNumberFormat="1" applyFont="1" applyFill="1" applyBorder="1" applyAlignment="1" applyProtection="1">
      <alignment horizontal="right" vertical="center"/>
      <protection locked="0"/>
    </xf>
    <xf numFmtId="38" fontId="13" fillId="2" borderId="6" xfId="0" applyNumberFormat="1" applyFont="1" applyFill="1" applyBorder="1" applyAlignment="1" applyProtection="1">
      <alignment horizontal="right" vertical="center"/>
      <protection locked="0"/>
    </xf>
    <xf numFmtId="0" fontId="19" fillId="0" borderId="0" xfId="0" applyFont="1" applyAlignment="1" applyProtection="1">
      <alignment vertical="top" wrapText="1"/>
    </xf>
    <xf numFmtId="14"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49" fontId="13" fillId="2" borderId="10" xfId="1" applyNumberFormat="1" applyFont="1" applyFill="1" applyBorder="1" applyAlignment="1" applyProtection="1">
      <alignment horizontal="center" vertical="center"/>
      <protection locked="0"/>
    </xf>
    <xf numFmtId="49" fontId="13" fillId="2" borderId="47" xfId="1" applyNumberFormat="1" applyFont="1" applyFill="1" applyBorder="1" applyAlignment="1" applyProtection="1">
      <alignment horizontal="center" vertical="center"/>
      <protection locked="0"/>
    </xf>
    <xf numFmtId="49" fontId="13" fillId="2" borderId="11"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38" fontId="13" fillId="2" borderId="46" xfId="1"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47" xfId="1" applyNumberFormat="1" applyFont="1" applyFill="1" applyBorder="1" applyAlignment="1" applyProtection="1">
      <alignment horizontal="right" vertical="center"/>
      <protection locked="0"/>
    </xf>
    <xf numFmtId="38" fontId="13" fillId="2" borderId="69" xfId="0" applyNumberFormat="1" applyFont="1" applyFill="1" applyBorder="1" applyAlignment="1" applyProtection="1">
      <alignment horizontal="right" vertical="center"/>
      <protection locked="0"/>
    </xf>
    <xf numFmtId="38" fontId="13" fillId="2" borderId="36" xfId="0" applyNumberFormat="1" applyFont="1" applyFill="1" applyBorder="1" applyAlignment="1" applyProtection="1">
      <alignment horizontal="right" vertical="center"/>
      <protection locked="0"/>
    </xf>
    <xf numFmtId="0" fontId="3" fillId="0" borderId="5" xfId="2" applyFont="1" applyBorder="1" applyProtection="1">
      <alignment vertical="center"/>
    </xf>
    <xf numFmtId="49" fontId="3" fillId="0" borderId="50" xfId="0" quotePrefix="1" applyNumberFormat="1" applyFont="1" applyBorder="1" applyAlignment="1" applyProtection="1">
      <alignment horizontal="left" vertical="top" wrapText="1"/>
    </xf>
    <xf numFmtId="49" fontId="3" fillId="0" borderId="40" xfId="0" quotePrefix="1" applyNumberFormat="1" applyFont="1" applyBorder="1" applyAlignment="1" applyProtection="1">
      <alignment horizontal="left" vertical="top" wrapText="1"/>
    </xf>
    <xf numFmtId="49" fontId="3" fillId="0" borderId="6" xfId="0" quotePrefix="1" applyNumberFormat="1" applyFont="1" applyBorder="1" applyAlignment="1" applyProtection="1">
      <alignment horizontal="left" vertical="top" wrapText="1"/>
    </xf>
    <xf numFmtId="49" fontId="3" fillId="0" borderId="30" xfId="0" quotePrefix="1" applyNumberFormat="1" applyFont="1" applyBorder="1" applyAlignment="1" applyProtection="1">
      <alignment horizontal="left" vertical="top" wrapText="1"/>
    </xf>
    <xf numFmtId="49" fontId="3" fillId="0" borderId="54" xfId="0" quotePrefix="1" applyNumberFormat="1" applyFont="1" applyBorder="1" applyAlignment="1" applyProtection="1">
      <alignment horizontal="left" vertical="top" wrapText="1"/>
    </xf>
    <xf numFmtId="49" fontId="3" fillId="0" borderId="39" xfId="0" quotePrefix="1" applyNumberFormat="1" applyFont="1" applyBorder="1" applyAlignment="1" applyProtection="1">
      <alignment horizontal="left" vertical="top" wrapText="1"/>
    </xf>
    <xf numFmtId="49" fontId="3" fillId="0" borderId="47" xfId="0" quotePrefix="1" applyNumberFormat="1" applyFont="1" applyBorder="1" applyAlignment="1" applyProtection="1">
      <alignment horizontal="left" vertical="top" wrapText="1"/>
    </xf>
    <xf numFmtId="49" fontId="3" fillId="0" borderId="27" xfId="0" quotePrefix="1" applyNumberFormat="1" applyFont="1" applyBorder="1" applyAlignment="1" applyProtection="1">
      <alignment horizontal="left" vertical="top" wrapText="1"/>
    </xf>
    <xf numFmtId="49" fontId="3" fillId="0" borderId="36" xfId="0" quotePrefix="1" applyNumberFormat="1" applyFont="1" applyBorder="1" applyAlignment="1" applyProtection="1">
      <alignment horizontal="left" vertical="top" wrapText="1"/>
    </xf>
    <xf numFmtId="49" fontId="3" fillId="0" borderId="33" xfId="0" quotePrefix="1" applyNumberFormat="1" applyFont="1" applyBorder="1" applyAlignment="1" applyProtection="1">
      <alignment horizontal="left" vertical="top" wrapText="1"/>
    </xf>
    <xf numFmtId="49" fontId="13" fillId="2" borderId="12" xfId="1" applyNumberFormat="1" applyFont="1" applyFill="1" applyBorder="1" applyAlignment="1" applyProtection="1">
      <alignment horizontal="center" vertical="center"/>
      <protection locked="0"/>
    </xf>
    <xf numFmtId="49" fontId="13" fillId="2" borderId="36" xfId="1" applyNumberFormat="1" applyFont="1" applyFill="1" applyBorder="1" applyAlignment="1" applyProtection="1">
      <alignment horizontal="center" vertical="center"/>
      <protection locked="0"/>
    </xf>
    <xf numFmtId="0" fontId="3" fillId="0" borderId="15"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49" xfId="0" applyFont="1" applyBorder="1" applyAlignment="1" applyProtection="1">
      <alignment horizontal="left" vertical="center"/>
    </xf>
    <xf numFmtId="49" fontId="3" fillId="0" borderId="56" xfId="0" quotePrefix="1" applyNumberFormat="1" applyFont="1" applyBorder="1" applyAlignment="1" applyProtection="1">
      <alignment horizontal="left" vertical="top" wrapText="1"/>
    </xf>
    <xf numFmtId="49" fontId="3" fillId="0" borderId="38" xfId="0" quotePrefix="1" applyNumberFormat="1" applyFont="1" applyBorder="1" applyAlignment="1" applyProtection="1">
      <alignment horizontal="left" vertical="top" wrapText="1"/>
    </xf>
    <xf numFmtId="49" fontId="3" fillId="0" borderId="59" xfId="0" quotePrefix="1" applyNumberFormat="1" applyFont="1" applyBorder="1" applyAlignment="1" applyProtection="1">
      <alignment horizontal="left" vertical="top" wrapText="1"/>
    </xf>
    <xf numFmtId="49" fontId="3" fillId="0" borderId="43" xfId="0" quotePrefix="1" applyNumberFormat="1" applyFont="1" applyBorder="1" applyAlignment="1" applyProtection="1">
      <alignment horizontal="left" vertical="top" wrapText="1"/>
    </xf>
    <xf numFmtId="0" fontId="3" fillId="0" borderId="8" xfId="2" applyFont="1" applyBorder="1" applyProtection="1">
      <alignment vertical="center"/>
    </xf>
    <xf numFmtId="0" fontId="15" fillId="0" borderId="15" xfId="0" applyFont="1" applyBorder="1" applyAlignment="1" applyProtection="1">
      <alignment horizontal="left" vertical="center" indent="1"/>
    </xf>
    <xf numFmtId="0" fontId="15" fillId="0" borderId="16" xfId="0" applyFont="1" applyBorder="1" applyAlignment="1" applyProtection="1">
      <alignment horizontal="left" vertical="center" indent="1"/>
    </xf>
    <xf numFmtId="49" fontId="3" fillId="0" borderId="22" xfId="0" quotePrefix="1" applyNumberFormat="1" applyFont="1" applyBorder="1" applyAlignment="1" applyProtection="1">
      <alignment horizontal="left" vertical="top" wrapText="1"/>
    </xf>
    <xf numFmtId="49" fontId="3" fillId="0" borderId="29" xfId="0" quotePrefix="1" applyNumberFormat="1" applyFont="1" applyBorder="1" applyAlignment="1" applyProtection="1">
      <alignment horizontal="left" vertical="top" wrapText="1"/>
    </xf>
    <xf numFmtId="49" fontId="3" fillId="0" borderId="32" xfId="0" quotePrefix="1" applyNumberFormat="1" applyFont="1" applyBorder="1" applyAlignment="1" applyProtection="1">
      <alignment horizontal="left" vertical="top" wrapText="1"/>
    </xf>
    <xf numFmtId="0" fontId="3" fillId="0" borderId="39" xfId="0" applyFont="1" applyBorder="1" applyAlignment="1" applyProtection="1">
      <alignment vertical="center" wrapText="1"/>
    </xf>
    <xf numFmtId="0" fontId="3" fillId="0" borderId="44" xfId="0" applyFont="1" applyBorder="1" applyAlignment="1" applyProtection="1">
      <alignment vertical="center" wrapText="1"/>
    </xf>
    <xf numFmtId="0" fontId="3" fillId="0" borderId="27" xfId="0" applyFont="1" applyBorder="1" applyAlignment="1" applyProtection="1">
      <alignment vertical="center" wrapText="1"/>
    </xf>
    <xf numFmtId="0" fontId="3" fillId="0" borderId="33" xfId="0" applyFont="1" applyBorder="1" applyAlignment="1" applyProtection="1">
      <alignment vertical="center" wrapText="1"/>
    </xf>
    <xf numFmtId="0" fontId="3" fillId="0" borderId="30" xfId="0" applyFont="1" applyBorder="1" applyAlignment="1" applyProtection="1">
      <alignment vertical="center" wrapText="1"/>
    </xf>
    <xf numFmtId="0" fontId="3" fillId="0" borderId="19" xfId="0" applyFont="1" applyBorder="1" applyAlignment="1" applyProtection="1">
      <alignment horizontal="left" vertical="center"/>
    </xf>
    <xf numFmtId="0" fontId="3" fillId="0" borderId="0" xfId="0" applyFont="1" applyAlignment="1" applyProtection="1">
      <alignment horizontal="left" vertical="center"/>
    </xf>
    <xf numFmtId="0" fontId="3" fillId="0" borderId="13" xfId="0" applyFont="1" applyBorder="1" applyAlignment="1" applyProtection="1">
      <alignment horizontal="left" vertical="center"/>
    </xf>
    <xf numFmtId="49" fontId="3" fillId="0" borderId="15"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0" fontId="15" fillId="0" borderId="18" xfId="0" applyFont="1" applyBorder="1" applyAlignment="1" applyProtection="1">
      <alignment horizontal="left" vertical="center" indent="1"/>
    </xf>
    <xf numFmtId="0" fontId="3" fillId="0" borderId="3" xfId="2" applyFont="1" applyBorder="1" applyProtection="1">
      <alignment vertical="center"/>
    </xf>
    <xf numFmtId="49" fontId="3" fillId="0" borderId="44" xfId="0" applyNumberFormat="1" applyFont="1" applyBorder="1" applyAlignment="1" applyProtection="1">
      <alignment horizontal="left" vertical="center" wrapText="1"/>
    </xf>
    <xf numFmtId="49" fontId="3" fillId="0" borderId="38" xfId="0" applyNumberFormat="1" applyFont="1" applyBorder="1" applyAlignment="1" applyProtection="1">
      <alignment horizontal="left" vertical="center" wrapText="1"/>
    </xf>
    <xf numFmtId="49" fontId="3" fillId="0" borderId="57" xfId="0" applyNumberFormat="1" applyFont="1" applyBorder="1" applyAlignment="1" applyProtection="1">
      <alignment horizontal="center" vertical="center" wrapText="1"/>
    </xf>
    <xf numFmtId="49" fontId="3" fillId="0" borderId="48" xfId="0" applyNumberFormat="1" applyFont="1" applyBorder="1" applyAlignment="1" applyProtection="1">
      <alignment horizontal="center" vertical="center" wrapText="1"/>
    </xf>
    <xf numFmtId="49" fontId="3" fillId="0" borderId="58" xfId="0" applyNumberFormat="1" applyFont="1" applyBorder="1" applyAlignment="1" applyProtection="1">
      <alignment horizontal="center" vertical="center" wrapText="1"/>
    </xf>
    <xf numFmtId="49" fontId="3" fillId="0" borderId="49" xfId="0" applyNumberFormat="1" applyFont="1" applyBorder="1" applyAlignment="1" applyProtection="1">
      <alignment horizontal="center" vertical="center" wrapText="1"/>
    </xf>
    <xf numFmtId="38" fontId="13" fillId="2" borderId="46" xfId="0" applyNumberFormat="1" applyFont="1" applyFill="1" applyBorder="1" applyAlignment="1" applyProtection="1">
      <alignment horizontal="right" vertical="center"/>
      <protection locked="0"/>
    </xf>
    <xf numFmtId="38" fontId="13" fillId="2" borderId="47" xfId="0"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38" fontId="3" fillId="0" borderId="46" xfId="0" applyNumberFormat="1" applyFont="1" applyBorder="1" applyAlignment="1" applyProtection="1">
      <alignment horizontal="center" vertical="center"/>
    </xf>
    <xf numFmtId="38" fontId="3" fillId="0" borderId="3" xfId="0" applyNumberFormat="1" applyFont="1" applyBorder="1" applyAlignment="1" applyProtection="1">
      <alignment horizontal="center" vertical="center"/>
    </xf>
    <xf numFmtId="38" fontId="3" fillId="0" borderId="4" xfId="0" applyNumberFormat="1" applyFont="1" applyBorder="1" applyAlignment="1" applyProtection="1">
      <alignment horizontal="center" vertical="center"/>
    </xf>
    <xf numFmtId="38" fontId="3" fillId="0" borderId="57" xfId="0" applyNumberFormat="1" applyFont="1" applyBorder="1" applyAlignment="1" applyProtection="1">
      <alignment horizontal="center" vertical="center" wrapText="1"/>
    </xf>
    <xf numFmtId="38" fontId="3" fillId="0" borderId="16" xfId="0" applyNumberFormat="1" applyFont="1" applyBorder="1" applyAlignment="1" applyProtection="1">
      <alignment horizontal="center" vertical="center" wrapText="1"/>
    </xf>
    <xf numFmtId="38" fontId="3" fillId="0" borderId="48" xfId="0" applyNumberFormat="1" applyFont="1" applyBorder="1" applyAlignment="1" applyProtection="1">
      <alignment horizontal="center" vertical="center" wrapText="1"/>
    </xf>
    <xf numFmtId="38" fontId="3" fillId="0" borderId="58" xfId="0" applyNumberFormat="1" applyFont="1" applyBorder="1" applyAlignment="1" applyProtection="1">
      <alignment horizontal="center" vertical="center" wrapText="1"/>
    </xf>
    <xf numFmtId="38" fontId="3" fillId="0" borderId="13" xfId="0" applyNumberFormat="1" applyFont="1" applyBorder="1" applyAlignment="1" applyProtection="1">
      <alignment horizontal="center" vertical="center" wrapText="1"/>
    </xf>
    <xf numFmtId="38" fontId="3" fillId="0" borderId="49" xfId="0" applyNumberFormat="1" applyFont="1" applyBorder="1" applyAlignment="1" applyProtection="1">
      <alignment horizontal="center" vertical="center" wrapText="1"/>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0" fontId="19" fillId="0" borderId="0" xfId="0" applyFont="1" applyAlignment="1" applyProtection="1">
      <alignment horizontal="left" vertical="center" wrapText="1"/>
    </xf>
    <xf numFmtId="0" fontId="16" fillId="0" borderId="13" xfId="0" applyFont="1" applyBorder="1" applyAlignment="1" applyProtection="1">
      <alignment horizontal="left" vertical="center" wrapText="1"/>
    </xf>
    <xf numFmtId="0" fontId="16" fillId="0" borderId="13" xfId="0" applyFont="1" applyBorder="1" applyAlignment="1" applyProtection="1">
      <alignment horizontal="left" vertical="center"/>
    </xf>
    <xf numFmtId="177" fontId="3" fillId="0" borderId="65" xfId="1" applyNumberFormat="1" applyFont="1" applyBorder="1" applyAlignment="1" applyProtection="1">
      <alignment horizontal="left" vertical="center"/>
    </xf>
    <xf numFmtId="177" fontId="3" fillId="0" borderId="66" xfId="1" applyNumberFormat="1" applyFont="1" applyBorder="1" applyAlignment="1" applyProtection="1">
      <alignment horizontal="left" vertical="center"/>
    </xf>
    <xf numFmtId="177" fontId="3" fillId="0" borderId="67" xfId="1" applyNumberFormat="1" applyFont="1" applyBorder="1" applyAlignment="1" applyProtection="1">
      <alignment horizontal="left" vertical="center"/>
    </xf>
    <xf numFmtId="38" fontId="3" fillId="0" borderId="65" xfId="1" applyNumberFormat="1" applyFont="1" applyBorder="1" applyAlignment="1" applyProtection="1">
      <alignment horizontal="right" vertical="center"/>
    </xf>
    <xf numFmtId="181" fontId="3" fillId="0" borderId="66" xfId="1" applyNumberFormat="1" applyFont="1" applyBorder="1" applyAlignment="1" applyProtection="1">
      <alignment horizontal="right" vertical="center"/>
    </xf>
    <xf numFmtId="181" fontId="3" fillId="0" borderId="67" xfId="1" applyNumberFormat="1" applyFont="1" applyBorder="1" applyAlignment="1" applyProtection="1">
      <alignment horizontal="right" vertical="center"/>
    </xf>
    <xf numFmtId="0" fontId="3" fillId="0" borderId="20"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0" borderId="2" xfId="2" applyFont="1" applyBorder="1" applyAlignment="1" applyProtection="1">
      <alignment horizontal="center" vertical="center"/>
    </xf>
    <xf numFmtId="177" fontId="3" fillId="0" borderId="62" xfId="1" applyNumberFormat="1" applyFont="1" applyBorder="1" applyAlignment="1" applyProtection="1">
      <alignment horizontal="left" vertical="center"/>
    </xf>
    <xf numFmtId="177" fontId="3" fillId="0" borderId="63" xfId="1" applyNumberFormat="1" applyFont="1" applyBorder="1" applyAlignment="1" applyProtection="1">
      <alignment horizontal="left" vertical="center"/>
    </xf>
    <xf numFmtId="177" fontId="3" fillId="0" borderId="64" xfId="1" applyNumberFormat="1" applyFont="1" applyBorder="1" applyAlignment="1" applyProtection="1">
      <alignment horizontal="left" vertical="center"/>
    </xf>
    <xf numFmtId="38" fontId="13" fillId="2" borderId="62" xfId="1" applyNumberFormat="1" applyFont="1" applyFill="1" applyBorder="1" applyAlignment="1" applyProtection="1">
      <alignment horizontal="right" vertical="center"/>
      <protection locked="0"/>
    </xf>
    <xf numFmtId="181" fontId="13" fillId="2" borderId="63" xfId="1" applyNumberFormat="1" applyFont="1" applyFill="1" applyBorder="1" applyAlignment="1" applyProtection="1">
      <alignment horizontal="right" vertical="center"/>
      <protection locked="0"/>
    </xf>
    <xf numFmtId="181" fontId="13" fillId="2" borderId="64"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181" fontId="13" fillId="2" borderId="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0" fontId="6" fillId="0" borderId="0" xfId="6" applyNumberFormat="1" applyFont="1" applyAlignment="1" applyProtection="1">
      <alignment horizontal="right" vertical="top"/>
    </xf>
    <xf numFmtId="183" fontId="6" fillId="0" borderId="0" xfId="6" applyNumberFormat="1" applyFont="1" applyAlignment="1" applyProtection="1">
      <alignment horizontal="right" vertical="top"/>
    </xf>
    <xf numFmtId="181" fontId="13" fillId="2" borderId="0" xfId="0" applyNumberFormat="1" applyFont="1" applyFill="1" applyAlignment="1" applyProtection="1">
      <alignment horizontal="left" vertical="center"/>
      <protection locked="0"/>
    </xf>
    <xf numFmtId="0" fontId="16" fillId="0" borderId="0" xfId="0" applyFont="1" applyAlignment="1" applyProtection="1">
      <alignment vertical="top"/>
    </xf>
    <xf numFmtId="177" fontId="13" fillId="2" borderId="0" xfId="0" applyNumberFormat="1"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3" fillId="0" borderId="0" xfId="0" applyFont="1" applyProtection="1">
      <alignment vertical="center"/>
    </xf>
    <xf numFmtId="177" fontId="3" fillId="0" borderId="11" xfId="1" applyNumberFormat="1" applyFont="1" applyBorder="1" applyAlignment="1" applyProtection="1">
      <alignment horizontal="left" vertical="center"/>
    </xf>
    <xf numFmtId="177" fontId="3" fillId="0" borderId="5" xfId="1" applyNumberFormat="1" applyFont="1" applyBorder="1" applyAlignment="1" applyProtection="1">
      <alignment horizontal="left" vertical="center"/>
    </xf>
    <xf numFmtId="177" fontId="3" fillId="0" borderId="7" xfId="1" applyNumberFormat="1" applyFont="1" applyBorder="1" applyAlignment="1" applyProtection="1">
      <alignment horizontal="left" vertical="center"/>
    </xf>
    <xf numFmtId="38" fontId="13" fillId="2" borderId="11" xfId="1" applyNumberFormat="1" applyFont="1" applyFill="1" applyBorder="1" applyAlignment="1" applyProtection="1">
      <alignment horizontal="right" vertical="center"/>
      <protection locked="0"/>
    </xf>
    <xf numFmtId="181" fontId="13" fillId="2" borderId="5" xfId="1" applyNumberFormat="1" applyFont="1" applyFill="1" applyBorder="1" applyAlignment="1" applyProtection="1">
      <alignment horizontal="right" vertical="center"/>
      <protection locked="0"/>
    </xf>
    <xf numFmtId="181" fontId="13" fillId="2" borderId="7" xfId="1" applyNumberFormat="1" applyFont="1" applyFill="1" applyBorder="1" applyAlignment="1" applyProtection="1">
      <alignment horizontal="right" vertical="center"/>
      <protection locked="0"/>
    </xf>
    <xf numFmtId="177" fontId="3" fillId="0" borderId="24" xfId="1" applyNumberFormat="1" applyFont="1" applyBorder="1" applyAlignment="1" applyProtection="1">
      <alignment horizontal="left" vertical="center"/>
    </xf>
    <xf numFmtId="177" fontId="3" fillId="0" borderId="25" xfId="1" applyNumberFormat="1" applyFont="1" applyBorder="1" applyAlignment="1" applyProtection="1">
      <alignment horizontal="left" vertical="center"/>
    </xf>
    <xf numFmtId="177" fontId="3" fillId="0" borderId="35" xfId="1" applyNumberFormat="1" applyFont="1" applyBorder="1" applyAlignment="1" applyProtection="1">
      <alignment horizontal="left" vertical="center"/>
    </xf>
    <xf numFmtId="49" fontId="3" fillId="0" borderId="0" xfId="0" quotePrefix="1" applyNumberFormat="1" applyFont="1" applyAlignment="1" applyProtection="1">
      <alignment horizontal="left" vertical="top" wrapText="1"/>
    </xf>
    <xf numFmtId="49" fontId="3" fillId="0" borderId="13" xfId="0" quotePrefix="1" applyNumberFormat="1" applyFont="1" applyBorder="1" applyAlignment="1" applyProtection="1">
      <alignment horizontal="left" vertical="top" wrapText="1"/>
    </xf>
    <xf numFmtId="49" fontId="3" fillId="0" borderId="16" xfId="0" quotePrefix="1" applyNumberFormat="1" applyFont="1" applyBorder="1" applyAlignment="1" applyProtection="1">
      <alignment horizontal="left" vertical="top" wrapText="1"/>
    </xf>
    <xf numFmtId="49" fontId="3" fillId="0" borderId="48" xfId="0" quotePrefix="1" applyNumberFormat="1" applyFont="1" applyBorder="1" applyAlignment="1" applyProtection="1">
      <alignment horizontal="left" vertical="top" wrapText="1"/>
    </xf>
    <xf numFmtId="49" fontId="3" fillId="0" borderId="49" xfId="0" quotePrefix="1" applyNumberFormat="1" applyFont="1" applyBorder="1" applyAlignment="1" applyProtection="1">
      <alignment horizontal="left" vertical="top" wrapText="1"/>
    </xf>
    <xf numFmtId="0" fontId="3" fillId="0" borderId="40" xfId="0" applyFont="1" applyBorder="1" applyAlignment="1" applyProtection="1">
      <alignment vertical="center" wrapText="1"/>
    </xf>
    <xf numFmtId="38" fontId="3" fillId="0" borderId="48" xfId="0" applyNumberFormat="1" applyFont="1" applyBorder="1" applyAlignment="1" applyProtection="1">
      <alignment horizontal="left" vertical="center" wrapText="1"/>
    </xf>
    <xf numFmtId="38" fontId="3" fillId="0" borderId="49" xfId="0" applyNumberFormat="1" applyFont="1" applyBorder="1" applyAlignment="1" applyProtection="1">
      <alignment horizontal="left" vertical="center" wrapText="1"/>
    </xf>
    <xf numFmtId="38" fontId="3" fillId="0" borderId="47" xfId="0" applyNumberFormat="1" applyFont="1" applyBorder="1" applyAlignment="1" applyProtection="1">
      <alignment horizontal="center" vertical="center"/>
    </xf>
    <xf numFmtId="38" fontId="3" fillId="0" borderId="42" xfId="0" applyNumberFormat="1" applyFont="1" applyBorder="1" applyAlignment="1" applyProtection="1">
      <alignment horizontal="center" vertical="center"/>
    </xf>
    <xf numFmtId="38" fontId="3" fillId="0" borderId="25" xfId="0" applyNumberFormat="1" applyFont="1" applyBorder="1" applyAlignment="1" applyProtection="1">
      <alignment horizontal="center" vertical="center"/>
    </xf>
    <xf numFmtId="0" fontId="3" fillId="0" borderId="57"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58" xfId="0" applyFont="1" applyBorder="1" applyAlignment="1" applyProtection="1">
      <alignment horizontal="left" vertical="center"/>
    </xf>
    <xf numFmtId="0" fontId="3" fillId="0" borderId="44" xfId="2" applyFont="1" applyBorder="1" applyAlignment="1" applyProtection="1">
      <alignment horizontal="center" vertical="center" wrapText="1"/>
    </xf>
    <xf numFmtId="0" fontId="3" fillId="0" borderId="45" xfId="2" applyFont="1" applyBorder="1" applyAlignment="1" applyProtection="1">
      <alignment horizontal="center" vertical="center" wrapText="1"/>
    </xf>
    <xf numFmtId="0" fontId="3" fillId="0" borderId="0" xfId="0" applyFont="1" applyAlignment="1" applyProtection="1">
      <alignment vertical="top" wrapText="1"/>
    </xf>
    <xf numFmtId="0" fontId="16" fillId="0" borderId="0" xfId="0" applyFont="1" applyAlignment="1" applyProtection="1">
      <alignment horizontal="left" vertical="top" wrapText="1"/>
    </xf>
  </cellXfs>
  <cellStyles count="8">
    <cellStyle name="桁区切り 2" xfId="4"/>
    <cellStyle name="桁区切り 3" xfId="7"/>
    <cellStyle name="標準" xfId="0" builtinId="0"/>
    <cellStyle name="標準 3 3" xfId="3"/>
    <cellStyle name="標準 5" xfId="2"/>
    <cellStyle name="標準 5 2" xfId="1"/>
    <cellStyle name="標準 5 2 2" xfId="6"/>
    <cellStyle name="標準 9" xfId="5"/>
  </cellStyles>
  <dxfs count="33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000000"/>
      <color rgb="FFCCEDFC"/>
      <color rgb="FFA6A6A6"/>
      <color rgb="FFEEAAFC"/>
      <color rgb="FFFF0000"/>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363"/>
  <sheetViews>
    <sheetView showGridLines="0" tabSelected="1" topLeftCell="B1" zoomScaleNormal="100" workbookViewId="0">
      <selection activeCell="I20" sqref="I20:M20"/>
    </sheetView>
  </sheetViews>
  <sheetFormatPr defaultColWidth="9" defaultRowHeight="13.2" x14ac:dyDescent="0.2"/>
  <cols>
    <col min="1" max="1" width="5.21875" style="36" hidden="1" customWidth="1"/>
    <col min="2" max="3" width="1.6640625" style="36" customWidth="1"/>
    <col min="4" max="5" width="5.6640625" style="36" customWidth="1"/>
    <col min="6" max="6" width="6.6640625" style="36" customWidth="1"/>
    <col min="7" max="7" width="8" style="36" customWidth="1"/>
    <col min="8" max="8" width="2.6640625" style="36" customWidth="1"/>
    <col min="9" max="9" width="1.6640625" style="36" customWidth="1"/>
    <col min="10" max="10" width="8.109375" style="36" customWidth="1"/>
    <col min="11" max="11" width="2.6640625" style="36" customWidth="1"/>
    <col min="12" max="12" width="1.6640625" style="36" customWidth="1"/>
    <col min="13" max="13" width="15.44140625" style="36" customWidth="1"/>
    <col min="14" max="14" width="11.44140625" style="36" customWidth="1"/>
    <col min="15" max="25" width="7.6640625" style="36" customWidth="1"/>
    <col min="26" max="26" width="2.6640625" style="36" customWidth="1"/>
    <col min="27" max="27" width="3.6640625" style="36" customWidth="1"/>
    <col min="28" max="16384" width="9" style="36"/>
  </cols>
  <sheetData>
    <row r="1" spans="1:26" ht="30" customHeight="1" x14ac:dyDescent="0.2">
      <c r="A1" s="207" t="s">
        <v>334</v>
      </c>
      <c r="B1" s="33"/>
      <c r="C1" s="34" t="s">
        <v>188</v>
      </c>
      <c r="D1" s="35"/>
      <c r="Q1" s="37"/>
      <c r="R1" s="37"/>
      <c r="T1" s="38"/>
      <c r="U1" s="38"/>
      <c r="V1" s="38"/>
      <c r="W1" s="315" t="s">
        <v>354</v>
      </c>
      <c r="X1" s="316"/>
      <c r="Y1" s="316"/>
      <c r="Z1" s="316"/>
    </row>
    <row r="2" spans="1:26" ht="15" hidden="1" customHeight="1" x14ac:dyDescent="0.2">
      <c r="A2" s="207" t="s">
        <v>335</v>
      </c>
      <c r="B2" s="33"/>
      <c r="C2" s="39"/>
      <c r="D2" s="39"/>
    </row>
    <row r="3" spans="1:26" ht="30" customHeight="1" x14ac:dyDescent="0.2">
      <c r="A3" s="208" t="s">
        <v>355</v>
      </c>
      <c r="B3" s="40"/>
      <c r="C3" s="41" t="s">
        <v>347</v>
      </c>
    </row>
    <row r="4" spans="1:26" ht="5.25" customHeight="1" x14ac:dyDescent="0.2">
      <c r="A4" s="40"/>
      <c r="B4" s="40"/>
      <c r="C4" s="42"/>
      <c r="D4" s="43"/>
      <c r="E4" s="43"/>
      <c r="F4" s="43"/>
      <c r="G4" s="43"/>
      <c r="H4" s="43"/>
      <c r="I4" s="43"/>
      <c r="J4" s="43"/>
      <c r="K4" s="43"/>
      <c r="L4" s="43"/>
      <c r="M4" s="43"/>
      <c r="N4" s="43"/>
      <c r="O4" s="43"/>
      <c r="P4" s="43"/>
      <c r="Q4" s="43"/>
      <c r="R4" s="43"/>
      <c r="S4" s="43"/>
      <c r="T4" s="43"/>
      <c r="U4" s="43"/>
      <c r="V4" s="43"/>
      <c r="W4" s="43"/>
      <c r="X4" s="43"/>
      <c r="Y4" s="43"/>
      <c r="Z4" s="44"/>
    </row>
    <row r="5" spans="1:26" ht="15" customHeight="1" x14ac:dyDescent="0.2">
      <c r="A5" s="40"/>
      <c r="B5" s="45"/>
      <c r="C5" s="46" t="s">
        <v>346</v>
      </c>
      <c r="D5" s="47"/>
      <c r="E5" s="47"/>
      <c r="F5" s="47"/>
      <c r="G5" s="47"/>
      <c r="H5" s="47"/>
      <c r="I5" s="47"/>
      <c r="J5" s="47"/>
      <c r="K5" s="47"/>
      <c r="L5" s="47"/>
      <c r="M5" s="47"/>
      <c r="N5" s="47"/>
      <c r="O5" s="47"/>
      <c r="P5" s="47"/>
      <c r="Q5" s="47"/>
      <c r="R5" s="47"/>
      <c r="S5" s="47"/>
      <c r="T5" s="47"/>
      <c r="U5" s="47"/>
      <c r="V5" s="47"/>
      <c r="W5" s="47"/>
      <c r="X5" s="47"/>
      <c r="Y5" s="47"/>
      <c r="Z5" s="48"/>
    </row>
    <row r="6" spans="1:26" ht="15" customHeight="1" x14ac:dyDescent="0.2">
      <c r="A6" s="40"/>
      <c r="B6" s="40"/>
      <c r="C6" s="46" t="s">
        <v>11</v>
      </c>
      <c r="D6" s="47"/>
      <c r="E6" s="47"/>
      <c r="F6" s="47"/>
      <c r="G6" s="47"/>
      <c r="H6" s="47"/>
      <c r="I6" s="47"/>
      <c r="J6" s="47"/>
      <c r="K6" s="47"/>
      <c r="L6" s="47"/>
      <c r="M6" s="47"/>
      <c r="N6" s="47"/>
      <c r="O6" s="47"/>
      <c r="P6" s="47"/>
      <c r="Q6" s="47"/>
      <c r="R6" s="47"/>
      <c r="S6" s="47"/>
      <c r="T6" s="47"/>
      <c r="U6" s="47"/>
      <c r="V6" s="47"/>
      <c r="W6" s="47"/>
      <c r="X6" s="47"/>
      <c r="Y6" s="47"/>
      <c r="Z6" s="48"/>
    </row>
    <row r="7" spans="1:26" ht="15" customHeight="1" x14ac:dyDescent="0.2">
      <c r="A7" s="40"/>
      <c r="B7" s="40"/>
      <c r="C7" s="46" t="s">
        <v>12</v>
      </c>
      <c r="D7" s="47"/>
      <c r="E7" s="47"/>
      <c r="F7" s="47"/>
      <c r="G7" s="47"/>
      <c r="H7" s="47"/>
      <c r="I7" s="47"/>
      <c r="J7" s="47"/>
      <c r="K7" s="47"/>
      <c r="L7" s="47"/>
      <c r="M7" s="47"/>
      <c r="N7" s="47"/>
      <c r="O7" s="47"/>
      <c r="P7" s="47"/>
      <c r="Q7" s="47"/>
      <c r="R7" s="47"/>
      <c r="S7" s="47"/>
      <c r="T7" s="47"/>
      <c r="U7" s="47"/>
      <c r="V7" s="47"/>
      <c r="W7" s="47"/>
      <c r="X7" s="47"/>
      <c r="Y7" s="47"/>
      <c r="Z7" s="48"/>
    </row>
    <row r="8" spans="1:26" ht="15" hidden="1" customHeight="1" x14ac:dyDescent="0.2">
      <c r="A8" s="40"/>
      <c r="B8" s="40"/>
      <c r="C8" s="46"/>
      <c r="D8" s="47"/>
      <c r="E8" s="47"/>
      <c r="F8" s="47"/>
      <c r="G8" s="47"/>
      <c r="H8" s="47"/>
      <c r="I8" s="47"/>
      <c r="J8" s="47"/>
      <c r="K8" s="47"/>
      <c r="L8" s="47"/>
      <c r="M8" s="47"/>
      <c r="N8" s="47"/>
      <c r="O8" s="47"/>
      <c r="P8" s="47"/>
      <c r="Q8" s="47"/>
      <c r="R8" s="47"/>
      <c r="S8" s="47"/>
      <c r="T8" s="47"/>
      <c r="U8" s="47"/>
      <c r="V8" s="47"/>
      <c r="W8" s="47"/>
      <c r="X8" s="47"/>
      <c r="Y8" s="47"/>
      <c r="Z8" s="48"/>
    </row>
    <row r="9" spans="1:26" ht="5.25" customHeight="1" x14ac:dyDescent="0.2">
      <c r="A9" s="40"/>
      <c r="B9" s="40"/>
      <c r="C9" s="49"/>
      <c r="D9" s="50"/>
      <c r="E9" s="50"/>
      <c r="F9" s="50"/>
      <c r="G9" s="50"/>
      <c r="H9" s="50"/>
      <c r="I9" s="50"/>
      <c r="J9" s="50"/>
      <c r="K9" s="50"/>
      <c r="L9" s="50"/>
      <c r="M9" s="50"/>
      <c r="N9" s="50"/>
      <c r="O9" s="50"/>
      <c r="P9" s="50"/>
      <c r="Q9" s="50"/>
      <c r="R9" s="50"/>
      <c r="S9" s="50"/>
      <c r="T9" s="50"/>
      <c r="U9" s="50"/>
      <c r="V9" s="50"/>
      <c r="W9" s="50"/>
      <c r="X9" s="50"/>
      <c r="Y9" s="50"/>
      <c r="Z9" s="51"/>
    </row>
    <row r="10" spans="1:26" ht="30" customHeight="1" x14ac:dyDescent="0.2">
      <c r="A10" s="40"/>
      <c r="B10" s="40"/>
    </row>
    <row r="11" spans="1:26" ht="15" hidden="1" customHeight="1" x14ac:dyDescent="0.2">
      <c r="A11" s="40"/>
      <c r="B11" s="40"/>
    </row>
    <row r="12" spans="1:26" ht="15" hidden="1" customHeight="1" x14ac:dyDescent="0.2">
      <c r="A12" s="40"/>
      <c r="B12" s="40"/>
    </row>
    <row r="13" spans="1:26" ht="20.100000000000001" customHeight="1" x14ac:dyDescent="0.2">
      <c r="A13" s="40"/>
      <c r="B13" s="40"/>
      <c r="C13" s="254" t="s">
        <v>84</v>
      </c>
      <c r="D13" s="255"/>
      <c r="E13" s="255"/>
      <c r="F13" s="255"/>
      <c r="G13" s="255"/>
      <c r="H13" s="271"/>
    </row>
    <row r="14" spans="1:26" ht="15" customHeight="1" x14ac:dyDescent="0.2">
      <c r="A14" s="40"/>
      <c r="B14" s="40"/>
      <c r="C14" s="52"/>
      <c r="D14" s="53"/>
      <c r="E14" s="53"/>
      <c r="F14" s="53"/>
      <c r="G14" s="53"/>
      <c r="H14" s="53"/>
      <c r="I14" s="54"/>
      <c r="J14" s="54"/>
      <c r="K14" s="54"/>
      <c r="L14" s="54"/>
      <c r="M14" s="54"/>
      <c r="N14" s="54"/>
      <c r="O14" s="54"/>
      <c r="P14" s="54"/>
      <c r="Q14" s="54"/>
      <c r="R14" s="54"/>
      <c r="S14" s="54"/>
      <c r="T14" s="54"/>
      <c r="U14" s="54"/>
      <c r="V14" s="54"/>
      <c r="W14" s="54"/>
      <c r="X14" s="54"/>
      <c r="Y14" s="54"/>
      <c r="Z14" s="55"/>
    </row>
    <row r="15" spans="1:26" ht="15.75" hidden="1" customHeight="1" x14ac:dyDescent="0.2">
      <c r="A15" s="40"/>
      <c r="B15" s="40"/>
      <c r="C15" s="56"/>
      <c r="D15" s="57"/>
      <c r="E15" s="322"/>
      <c r="F15" s="322"/>
      <c r="G15" s="322"/>
      <c r="H15" s="322"/>
      <c r="I15" s="58"/>
      <c r="J15" s="318"/>
      <c r="K15" s="318"/>
      <c r="L15" s="318"/>
      <c r="M15" s="318"/>
      <c r="N15" s="318"/>
      <c r="O15" s="318"/>
      <c r="P15" s="318"/>
      <c r="Q15" s="318"/>
      <c r="R15" s="318"/>
      <c r="S15" s="318"/>
      <c r="T15" s="318"/>
      <c r="U15" s="318"/>
      <c r="V15" s="318"/>
      <c r="W15" s="318"/>
      <c r="X15" s="318"/>
      <c r="Y15" s="318"/>
      <c r="Z15" s="59"/>
    </row>
    <row r="16" spans="1:26" ht="15.75" hidden="1" customHeight="1" x14ac:dyDescent="0.2">
      <c r="A16" s="40"/>
      <c r="B16" s="40"/>
      <c r="C16" s="56"/>
      <c r="D16" s="57"/>
      <c r="E16" s="60"/>
      <c r="F16" s="60"/>
      <c r="G16" s="60"/>
      <c r="H16" s="60"/>
      <c r="I16" s="58"/>
      <c r="J16" s="61"/>
      <c r="K16" s="61"/>
      <c r="L16" s="61"/>
      <c r="M16" s="61"/>
      <c r="N16" s="61"/>
      <c r="O16" s="61"/>
      <c r="P16" s="61"/>
      <c r="Q16" s="61"/>
      <c r="R16" s="61"/>
      <c r="S16" s="61"/>
      <c r="T16" s="61"/>
      <c r="U16" s="61"/>
      <c r="V16" s="61"/>
      <c r="W16" s="61"/>
      <c r="X16" s="61"/>
      <c r="Y16" s="61"/>
      <c r="Z16" s="59"/>
    </row>
    <row r="17" spans="1:26" ht="15.75" hidden="1" customHeight="1" x14ac:dyDescent="0.2">
      <c r="A17" s="40"/>
      <c r="B17" s="40"/>
      <c r="C17" s="56"/>
      <c r="D17" s="57"/>
      <c r="E17" s="60"/>
      <c r="F17" s="60"/>
      <c r="G17" s="60"/>
      <c r="H17" s="60"/>
      <c r="I17" s="58"/>
      <c r="J17" s="61"/>
      <c r="K17" s="61"/>
      <c r="L17" s="61"/>
      <c r="M17" s="61"/>
      <c r="N17" s="61"/>
      <c r="O17" s="61"/>
      <c r="P17" s="61"/>
      <c r="Q17" s="61"/>
      <c r="R17" s="61"/>
      <c r="S17" s="61"/>
      <c r="T17" s="61"/>
      <c r="U17" s="61"/>
      <c r="V17" s="61"/>
      <c r="W17" s="61"/>
      <c r="X17" s="61"/>
      <c r="Y17" s="61"/>
      <c r="Z17" s="59"/>
    </row>
    <row r="18" spans="1:26" ht="15.75" hidden="1" customHeight="1" x14ac:dyDescent="0.2">
      <c r="A18" s="40"/>
      <c r="B18" s="40"/>
      <c r="C18" s="56"/>
      <c r="D18" s="57"/>
      <c r="E18" s="60"/>
      <c r="F18" s="60"/>
      <c r="G18" s="60"/>
      <c r="H18" s="60"/>
      <c r="I18" s="58"/>
      <c r="J18" s="61"/>
      <c r="K18" s="61"/>
      <c r="L18" s="61"/>
      <c r="M18" s="61"/>
      <c r="N18" s="61"/>
      <c r="O18" s="61"/>
      <c r="P18" s="61"/>
      <c r="Q18" s="61"/>
      <c r="R18" s="61"/>
      <c r="S18" s="61"/>
      <c r="T18" s="61"/>
      <c r="U18" s="61"/>
      <c r="V18" s="61"/>
      <c r="W18" s="61"/>
      <c r="X18" s="61"/>
      <c r="Y18" s="61"/>
      <c r="Z18" s="59"/>
    </row>
    <row r="19" spans="1:26" ht="15.75" hidden="1" customHeight="1" x14ac:dyDescent="0.2">
      <c r="A19" s="40"/>
      <c r="B19" s="40"/>
      <c r="C19" s="56"/>
      <c r="D19" s="57"/>
      <c r="E19" s="60"/>
      <c r="F19" s="60"/>
      <c r="G19" s="60"/>
      <c r="H19" s="60"/>
      <c r="I19" s="58"/>
      <c r="J19" s="61"/>
      <c r="K19" s="61"/>
      <c r="L19" s="61"/>
      <c r="M19" s="61"/>
      <c r="N19" s="61"/>
      <c r="O19" s="61"/>
      <c r="P19" s="61"/>
      <c r="Q19" s="61"/>
      <c r="R19" s="61"/>
      <c r="S19" s="61"/>
      <c r="T19" s="61"/>
      <c r="U19" s="61"/>
      <c r="V19" s="61"/>
      <c r="W19" s="61"/>
      <c r="X19" s="61"/>
      <c r="Y19" s="61"/>
      <c r="Z19" s="59"/>
    </row>
    <row r="20" spans="1:26" ht="20.100000000000001" customHeight="1" x14ac:dyDescent="0.2">
      <c r="A20" s="40">
        <f>IF(TRIM($I20)="", 1001, 0)</f>
        <v>1001</v>
      </c>
      <c r="B20" s="40"/>
      <c r="C20" s="56"/>
      <c r="D20" s="57">
        <v>1</v>
      </c>
      <c r="E20" s="36" t="s">
        <v>0</v>
      </c>
      <c r="I20" s="320"/>
      <c r="J20" s="321"/>
      <c r="K20" s="321"/>
      <c r="L20" s="321"/>
      <c r="M20" s="321"/>
      <c r="N20" s="60"/>
      <c r="O20" s="60"/>
      <c r="P20" s="60"/>
      <c r="Q20" s="60"/>
      <c r="R20" s="60"/>
      <c r="S20" s="60"/>
      <c r="T20" s="60"/>
      <c r="U20" s="60"/>
      <c r="V20" s="60"/>
      <c r="W20" s="60"/>
      <c r="X20" s="60"/>
      <c r="Y20" s="60"/>
      <c r="Z20" s="59"/>
    </row>
    <row r="21" spans="1:26" ht="20.100000000000001" customHeight="1" x14ac:dyDescent="0.2">
      <c r="A21" s="40"/>
      <c r="B21" s="40"/>
      <c r="C21" s="56"/>
      <c r="D21" s="57"/>
      <c r="E21" s="60"/>
      <c r="F21" s="60"/>
      <c r="G21" s="60"/>
      <c r="H21" s="60"/>
      <c r="I21" s="58"/>
      <c r="J21" s="62" t="s">
        <v>338</v>
      </c>
      <c r="K21" s="61"/>
      <c r="L21" s="61"/>
      <c r="M21" s="61"/>
      <c r="N21" s="61"/>
      <c r="O21" s="61"/>
      <c r="P21" s="61"/>
      <c r="Q21" s="61"/>
      <c r="R21" s="61"/>
      <c r="S21" s="61"/>
      <c r="T21" s="61"/>
      <c r="U21" s="61"/>
      <c r="V21" s="61"/>
      <c r="W21" s="61"/>
      <c r="X21" s="61"/>
      <c r="Y21" s="61"/>
      <c r="Z21" s="59"/>
    </row>
    <row r="22" spans="1:26" ht="20.100000000000001" customHeight="1" x14ac:dyDescent="0.2">
      <c r="A22" s="40">
        <f>IF(AND(TRIM($I22)&lt;&gt;"", OR(ISERROR(FIND("@"&amp;LEFT($I22,3)&amp;"@", 都道府県3))=FALSE, ISERROR(FIND("@"&amp;LEFT($I22,4)&amp;"@",都道府県4))=FALSE))=FALSE, 1001, 0)</f>
        <v>1001</v>
      </c>
      <c r="B22" s="40"/>
      <c r="C22" s="56"/>
      <c r="D22" s="57">
        <v>2</v>
      </c>
      <c r="E22" s="36" t="s">
        <v>77</v>
      </c>
      <c r="I22" s="291"/>
      <c r="J22" s="291"/>
      <c r="K22" s="291"/>
      <c r="L22" s="291"/>
      <c r="M22" s="291"/>
      <c r="N22" s="291"/>
      <c r="O22" s="291"/>
      <c r="P22" s="291"/>
      <c r="Q22" s="292"/>
      <c r="R22" s="291"/>
      <c r="S22" s="291"/>
      <c r="T22" s="291"/>
      <c r="U22" s="291"/>
      <c r="V22" s="291"/>
      <c r="W22" s="291"/>
      <c r="X22" s="291"/>
      <c r="Y22" s="291"/>
      <c r="Z22" s="59"/>
    </row>
    <row r="23" spans="1:26" ht="20.100000000000001" customHeight="1" x14ac:dyDescent="0.2">
      <c r="A23" s="40"/>
      <c r="B23" s="40"/>
      <c r="C23" s="56"/>
      <c r="D23" s="57"/>
      <c r="E23" s="60"/>
      <c r="F23" s="60"/>
      <c r="G23" s="60"/>
      <c r="H23" s="60"/>
      <c r="I23" s="58"/>
      <c r="J23" s="62" t="s">
        <v>7</v>
      </c>
      <c r="K23" s="61"/>
      <c r="L23" s="61"/>
      <c r="M23" s="61"/>
      <c r="N23" s="61"/>
      <c r="O23" s="61"/>
      <c r="P23" s="61"/>
      <c r="Q23" s="61"/>
      <c r="R23" s="61"/>
      <c r="S23" s="61"/>
      <c r="T23" s="61"/>
      <c r="U23" s="61"/>
      <c r="V23" s="61"/>
      <c r="W23" s="61"/>
      <c r="X23" s="61"/>
      <c r="Y23" s="61"/>
      <c r="Z23" s="59"/>
    </row>
    <row r="24" spans="1:26" ht="20.100000000000001" customHeight="1" x14ac:dyDescent="0.2">
      <c r="A24" s="40">
        <f>IF(TRIM($I24)="", 1001, 0)</f>
        <v>1001</v>
      </c>
      <c r="B24" s="40"/>
      <c r="C24" s="56"/>
      <c r="D24" s="57">
        <v>3</v>
      </c>
      <c r="E24" s="36" t="s">
        <v>85</v>
      </c>
      <c r="I24" s="222"/>
      <c r="J24" s="222"/>
      <c r="K24" s="222"/>
      <c r="L24" s="222"/>
      <c r="M24" s="222"/>
      <c r="N24" s="222"/>
      <c r="O24" s="222"/>
      <c r="P24" s="222"/>
      <c r="Q24" s="293"/>
      <c r="R24" s="222"/>
      <c r="S24" s="222"/>
      <c r="T24" s="222"/>
      <c r="U24" s="222"/>
      <c r="V24" s="222"/>
      <c r="W24" s="222"/>
      <c r="X24" s="222"/>
      <c r="Y24" s="222"/>
      <c r="Z24" s="59"/>
    </row>
    <row r="25" spans="1:26" ht="20.100000000000001" customHeight="1" x14ac:dyDescent="0.2">
      <c r="A25" s="40"/>
      <c r="B25" s="40"/>
      <c r="C25" s="63"/>
      <c r="D25" s="60"/>
      <c r="E25" s="60"/>
      <c r="F25" s="60"/>
      <c r="G25" s="60"/>
      <c r="H25" s="60"/>
      <c r="I25" s="58"/>
      <c r="J25" s="62" t="s">
        <v>330</v>
      </c>
      <c r="K25" s="61"/>
      <c r="L25" s="61"/>
      <c r="M25" s="61"/>
      <c r="N25" s="61"/>
      <c r="O25" s="61"/>
      <c r="P25" s="61"/>
      <c r="Q25" s="61"/>
      <c r="R25" s="61"/>
      <c r="S25" s="61"/>
      <c r="T25" s="61"/>
      <c r="U25" s="61"/>
      <c r="V25" s="61"/>
      <c r="W25" s="61"/>
      <c r="X25" s="61"/>
      <c r="Y25" s="61"/>
      <c r="Z25" s="59"/>
    </row>
    <row r="26" spans="1:26" ht="20.100000000000001" customHeight="1" x14ac:dyDescent="0.2">
      <c r="A26" s="40">
        <f>IF(TRIM($I26)="", 1001, 0)</f>
        <v>1001</v>
      </c>
      <c r="B26" s="40"/>
      <c r="C26" s="56"/>
      <c r="D26" s="57">
        <v>4</v>
      </c>
      <c r="E26" s="36" t="s">
        <v>1</v>
      </c>
      <c r="I26" s="222"/>
      <c r="J26" s="222"/>
      <c r="K26" s="222"/>
      <c r="L26" s="222"/>
      <c r="M26" s="222"/>
      <c r="N26" s="222"/>
      <c r="O26" s="222"/>
      <c r="P26" s="222"/>
      <c r="Q26" s="293"/>
      <c r="R26" s="222"/>
      <c r="S26" s="222"/>
      <c r="T26" s="222"/>
      <c r="U26" s="222"/>
      <c r="V26" s="222"/>
      <c r="W26" s="222"/>
      <c r="X26" s="222"/>
      <c r="Y26" s="222"/>
      <c r="Z26" s="59"/>
    </row>
    <row r="27" spans="1:26" ht="20.100000000000001" customHeight="1" x14ac:dyDescent="0.2">
      <c r="A27" s="40"/>
      <c r="B27" s="40"/>
      <c r="C27" s="63"/>
      <c r="D27" s="60"/>
      <c r="E27" s="60"/>
      <c r="F27" s="60"/>
      <c r="G27" s="60"/>
      <c r="H27" s="60"/>
      <c r="I27" s="58"/>
      <c r="J27" s="62" t="s">
        <v>331</v>
      </c>
      <c r="K27" s="61"/>
      <c r="L27" s="61"/>
      <c r="M27" s="61"/>
      <c r="N27" s="61"/>
      <c r="O27" s="61"/>
      <c r="P27" s="61"/>
      <c r="Q27" s="64"/>
      <c r="R27" s="61"/>
      <c r="S27" s="61"/>
      <c r="T27" s="61"/>
      <c r="U27" s="61"/>
      <c r="V27" s="61"/>
      <c r="W27" s="61"/>
      <c r="X27" s="61"/>
      <c r="Y27" s="61"/>
      <c r="Z27" s="65"/>
    </row>
    <row r="28" spans="1:26" ht="20.100000000000001" customHeight="1" x14ac:dyDescent="0.2">
      <c r="A28" s="40">
        <f>IF(TRIM($I28)="", 1001, 0)</f>
        <v>1001</v>
      </c>
      <c r="B28" s="40"/>
      <c r="C28" s="56"/>
      <c r="D28" s="57">
        <v>5</v>
      </c>
      <c r="E28" s="36" t="s">
        <v>8</v>
      </c>
      <c r="I28" s="222"/>
      <c r="J28" s="222"/>
      <c r="K28" s="222"/>
      <c r="L28" s="222"/>
      <c r="M28" s="222"/>
      <c r="N28" s="222"/>
      <c r="O28" s="222"/>
      <c r="P28" s="222"/>
      <c r="Q28" s="222"/>
      <c r="R28" s="222"/>
      <c r="S28" s="222"/>
      <c r="T28" s="222"/>
      <c r="U28" s="222"/>
      <c r="V28" s="222"/>
      <c r="W28" s="222"/>
      <c r="X28" s="222"/>
      <c r="Y28" s="222"/>
      <c r="Z28" s="59"/>
    </row>
    <row r="29" spans="1:26" ht="20.100000000000001" customHeight="1" x14ac:dyDescent="0.2">
      <c r="A29" s="40"/>
      <c r="B29" s="40"/>
      <c r="C29" s="63"/>
      <c r="D29" s="60"/>
      <c r="E29" s="60"/>
      <c r="F29" s="60"/>
      <c r="G29" s="60"/>
      <c r="H29" s="60"/>
      <c r="I29" s="58"/>
      <c r="J29" s="62" t="s">
        <v>95</v>
      </c>
      <c r="K29" s="61"/>
      <c r="L29" s="61"/>
      <c r="M29" s="61"/>
      <c r="N29" s="61"/>
      <c r="O29" s="61"/>
      <c r="P29" s="61"/>
      <c r="Q29" s="61"/>
      <c r="R29" s="61"/>
      <c r="S29" s="61"/>
      <c r="T29" s="61"/>
      <c r="U29" s="61"/>
      <c r="V29" s="61"/>
      <c r="W29" s="61"/>
      <c r="X29" s="61"/>
      <c r="Y29" s="61"/>
      <c r="Z29" s="65"/>
    </row>
    <row r="30" spans="1:26" ht="20.100000000000001" customHeight="1" x14ac:dyDescent="0.2">
      <c r="A30" s="40">
        <f>IF(OR(TRIM($I30)="", NOT(OR(IFERROR(SEARCH(" ",$I30),0)&gt;0, IFERROR(SEARCH("　",$I30),0)&gt;0))), 1001, 0)</f>
        <v>1001</v>
      </c>
      <c r="B30" s="40"/>
      <c r="C30" s="56"/>
      <c r="D30" s="57">
        <v>6</v>
      </c>
      <c r="E30" s="36" t="s">
        <v>86</v>
      </c>
      <c r="I30" s="222"/>
      <c r="J30" s="222"/>
      <c r="K30" s="222"/>
      <c r="L30" s="222"/>
      <c r="M30" s="222"/>
      <c r="N30" s="222"/>
      <c r="O30" s="222"/>
      <c r="P30" s="222"/>
      <c r="Q30" s="222"/>
      <c r="R30" s="222"/>
      <c r="S30" s="222"/>
      <c r="T30" s="222"/>
      <c r="U30" s="222"/>
      <c r="V30" s="222"/>
      <c r="W30" s="222"/>
      <c r="X30" s="222"/>
      <c r="Y30" s="222"/>
      <c r="Z30" s="59"/>
    </row>
    <row r="31" spans="1:26" ht="20.100000000000001" customHeight="1" x14ac:dyDescent="0.2">
      <c r="A31" s="40"/>
      <c r="B31" s="40"/>
      <c r="C31" s="63"/>
      <c r="D31" s="60"/>
      <c r="E31" s="60"/>
      <c r="F31" s="60"/>
      <c r="G31" s="60"/>
      <c r="H31" s="60"/>
      <c r="I31" s="66"/>
      <c r="J31" s="62" t="s">
        <v>82</v>
      </c>
      <c r="K31" s="62"/>
      <c r="L31" s="62"/>
      <c r="M31" s="62"/>
      <c r="N31" s="62"/>
      <c r="O31" s="62"/>
      <c r="P31" s="62"/>
      <c r="Q31" s="62"/>
      <c r="R31" s="62"/>
      <c r="S31" s="62"/>
      <c r="T31" s="62"/>
      <c r="U31" s="62"/>
      <c r="V31" s="62"/>
      <c r="W31" s="62"/>
      <c r="X31" s="62"/>
      <c r="Y31" s="62"/>
      <c r="Z31" s="65"/>
    </row>
    <row r="32" spans="1:26" ht="20.100000000000001" customHeight="1" x14ac:dyDescent="0.2">
      <c r="A32" s="40">
        <f>IF(OR(TRIM($I32)="", NOT(OR(IFERROR(SEARCH(" ",$I32),0)&gt;0, IFERROR(SEARCH("　",$I32),0)&gt;0))), 1001, 0)</f>
        <v>1001</v>
      </c>
      <c r="B32" s="40"/>
      <c r="C32" s="56"/>
      <c r="D32" s="57">
        <v>7</v>
      </c>
      <c r="E32" s="36" t="s">
        <v>2</v>
      </c>
      <c r="I32" s="222"/>
      <c r="J32" s="222"/>
      <c r="K32" s="222"/>
      <c r="L32" s="222"/>
      <c r="M32" s="222"/>
      <c r="N32" s="222"/>
      <c r="O32" s="222"/>
      <c r="P32" s="222"/>
      <c r="Q32" s="222"/>
      <c r="R32" s="222"/>
      <c r="S32" s="222"/>
      <c r="T32" s="222"/>
      <c r="U32" s="222"/>
      <c r="V32" s="222"/>
      <c r="W32" s="222"/>
      <c r="X32" s="222"/>
      <c r="Y32" s="222"/>
      <c r="Z32" s="59"/>
    </row>
    <row r="33" spans="1:27" ht="20.100000000000001" customHeight="1" x14ac:dyDescent="0.2">
      <c r="A33" s="40"/>
      <c r="B33" s="40"/>
      <c r="C33" s="63"/>
      <c r="D33" s="60"/>
      <c r="E33" s="60"/>
      <c r="F33" s="60"/>
      <c r="G33" s="60"/>
      <c r="H33" s="60"/>
      <c r="I33" s="66"/>
      <c r="J33" s="62" t="s">
        <v>5</v>
      </c>
      <c r="K33" s="62"/>
      <c r="L33" s="62"/>
      <c r="M33" s="62"/>
      <c r="N33" s="62"/>
      <c r="O33" s="62"/>
      <c r="P33" s="62"/>
      <c r="Q33" s="62"/>
      <c r="R33" s="62"/>
      <c r="S33" s="62"/>
      <c r="T33" s="62"/>
      <c r="U33" s="62"/>
      <c r="V33" s="62"/>
      <c r="W33" s="62"/>
      <c r="X33" s="62"/>
      <c r="Y33" s="62"/>
      <c r="Z33" s="59"/>
    </row>
    <row r="34" spans="1:27" ht="20.100000000000001" customHeight="1" x14ac:dyDescent="0.2">
      <c r="A34" s="40">
        <f>IF(NOT(AND(TRIM($I34)&lt;&gt;"",ISNUMBER(VALUE(SUBSTITUTE($I34,"-",""))), IFERROR(SEARCH("-",$I34),0)&gt;0)), 1001, 0)</f>
        <v>1001</v>
      </c>
      <c r="B34" s="40"/>
      <c r="C34" s="56"/>
      <c r="D34" s="57">
        <v>8</v>
      </c>
      <c r="E34" s="36" t="s">
        <v>3</v>
      </c>
      <c r="I34" s="222"/>
      <c r="J34" s="222"/>
      <c r="K34" s="222"/>
      <c r="L34" s="222"/>
      <c r="M34" s="222"/>
      <c r="O34" s="67" t="s">
        <v>71</v>
      </c>
      <c r="P34" s="12"/>
      <c r="Q34" s="36" t="s">
        <v>72</v>
      </c>
      <c r="Y34" s="61"/>
      <c r="Z34" s="59"/>
    </row>
    <row r="35" spans="1:27" ht="20.100000000000001" customHeight="1" x14ac:dyDescent="0.2">
      <c r="A35" s="40"/>
      <c r="B35" s="40"/>
      <c r="C35" s="63"/>
      <c r="D35" s="60"/>
      <c r="E35" s="60"/>
      <c r="F35" s="60"/>
      <c r="G35" s="60"/>
      <c r="H35" s="60"/>
      <c r="I35" s="58"/>
      <c r="J35" s="62" t="s">
        <v>83</v>
      </c>
      <c r="K35" s="61"/>
      <c r="L35" s="61"/>
      <c r="M35" s="61"/>
      <c r="N35" s="61"/>
      <c r="O35" s="61"/>
      <c r="P35" s="61"/>
      <c r="Q35" s="61"/>
      <c r="R35" s="61"/>
      <c r="S35" s="61"/>
      <c r="T35" s="61"/>
      <c r="U35" s="61"/>
      <c r="V35" s="61"/>
      <c r="W35" s="61"/>
      <c r="X35" s="61"/>
      <c r="Y35" s="61"/>
      <c r="Z35" s="59"/>
    </row>
    <row r="36" spans="1:27" ht="20.100000000000001" customHeight="1" x14ac:dyDescent="0.2">
      <c r="A36" s="40">
        <f>IF(AND(TRIM($I36)&lt;&gt;"", NOT(AND(ISNUMBER(VALUE(SUBSTITUTE($I36,"-",""))), IFERROR(SEARCH("-",$I36),0)&gt;0))), 1001, 0)</f>
        <v>0</v>
      </c>
      <c r="B36" s="40"/>
      <c r="C36" s="56"/>
      <c r="D36" s="57">
        <v>9</v>
      </c>
      <c r="E36" s="36" t="s">
        <v>4</v>
      </c>
      <c r="I36" s="222"/>
      <c r="J36" s="222"/>
      <c r="K36" s="222"/>
      <c r="L36" s="222"/>
      <c r="M36" s="222"/>
      <c r="N36" s="61"/>
      <c r="O36" s="61"/>
      <c r="P36" s="61"/>
      <c r="Q36" s="61"/>
      <c r="R36" s="61"/>
      <c r="S36" s="61"/>
      <c r="T36" s="61"/>
      <c r="U36" s="61"/>
      <c r="V36" s="61"/>
      <c r="W36" s="61"/>
      <c r="X36" s="61"/>
      <c r="Y36" s="61"/>
      <c r="Z36" s="59"/>
    </row>
    <row r="37" spans="1:27" ht="20.100000000000001" customHeight="1" x14ac:dyDescent="0.2">
      <c r="A37" s="40"/>
      <c r="B37" s="40"/>
      <c r="C37" s="63"/>
      <c r="D37" s="60"/>
      <c r="E37" s="60"/>
      <c r="F37" s="60"/>
      <c r="G37" s="60"/>
      <c r="H37" s="60"/>
      <c r="I37" s="58"/>
      <c r="J37" s="62" t="s">
        <v>83</v>
      </c>
      <c r="K37" s="61"/>
      <c r="L37" s="61"/>
      <c r="M37" s="61"/>
      <c r="N37" s="61"/>
      <c r="O37" s="61"/>
      <c r="P37" s="61"/>
      <c r="Q37" s="61"/>
      <c r="R37" s="61"/>
      <c r="S37" s="61"/>
      <c r="T37" s="61"/>
      <c r="U37" s="61"/>
      <c r="V37" s="61"/>
      <c r="W37" s="61"/>
      <c r="X37" s="61"/>
      <c r="Y37" s="61"/>
      <c r="Z37" s="59"/>
    </row>
    <row r="38" spans="1:27" ht="20.100000000000001" customHeight="1" x14ac:dyDescent="0.2">
      <c r="A38" s="40">
        <f>IF(AND(TRIM($I38)&lt;&gt;"", NOT(IFERROR(SEARCH("@",$I38),0)&gt;0)), 1001, 0)</f>
        <v>0</v>
      </c>
      <c r="B38" s="40"/>
      <c r="C38" s="63"/>
      <c r="D38" s="57">
        <v>10</v>
      </c>
      <c r="E38" s="36" t="s">
        <v>78</v>
      </c>
      <c r="I38" s="222"/>
      <c r="J38" s="222"/>
      <c r="K38" s="222"/>
      <c r="L38" s="222"/>
      <c r="M38" s="222"/>
      <c r="N38" s="222"/>
      <c r="O38" s="222"/>
      <c r="P38" s="222"/>
      <c r="Q38" s="317"/>
      <c r="R38" s="222"/>
      <c r="S38" s="222"/>
      <c r="T38" s="222"/>
      <c r="U38" s="222"/>
      <c r="V38" s="222"/>
      <c r="W38" s="222"/>
      <c r="X38" s="222"/>
      <c r="Y38" s="222"/>
      <c r="Z38" s="59"/>
    </row>
    <row r="39" spans="1:27" ht="20.100000000000001" customHeight="1" x14ac:dyDescent="0.2">
      <c r="A39" s="40"/>
      <c r="B39" s="40"/>
      <c r="C39" s="63"/>
      <c r="D39" s="57"/>
      <c r="I39" s="58"/>
      <c r="J39" s="68" t="s">
        <v>340</v>
      </c>
      <c r="K39" s="69"/>
      <c r="L39" s="62"/>
      <c r="M39" s="62"/>
      <c r="N39" s="62"/>
      <c r="O39" s="62"/>
      <c r="P39" s="62"/>
      <c r="Q39" s="70"/>
      <c r="R39" s="62"/>
      <c r="S39" s="62"/>
      <c r="T39" s="62"/>
      <c r="U39" s="62"/>
      <c r="V39" s="62"/>
      <c r="W39" s="62"/>
      <c r="X39" s="62"/>
      <c r="Y39" s="62"/>
      <c r="Z39" s="60"/>
      <c r="AA39" s="71"/>
    </row>
    <row r="40" spans="1:27" ht="20.100000000000001" customHeight="1" x14ac:dyDescent="0.2">
      <c r="A40" s="40">
        <f>IF(AND($I40&lt;&gt;"一致する", $I40&lt;&gt;"一致しない"), 1001, 0)</f>
        <v>1001</v>
      </c>
      <c r="B40" s="40"/>
      <c r="C40" s="56"/>
      <c r="D40" s="57">
        <v>11</v>
      </c>
      <c r="E40" s="36" t="s">
        <v>64</v>
      </c>
      <c r="I40" s="222"/>
      <c r="J40" s="222"/>
      <c r="K40" s="222"/>
      <c r="L40" s="222"/>
      <c r="M40" s="222"/>
      <c r="N40" s="60"/>
      <c r="O40" s="60"/>
      <c r="P40" s="60"/>
      <c r="Q40" s="60"/>
      <c r="R40" s="60"/>
      <c r="S40" s="60"/>
      <c r="T40" s="60"/>
      <c r="U40" s="60"/>
      <c r="V40" s="60"/>
      <c r="W40" s="60"/>
      <c r="X40" s="60"/>
      <c r="Y40" s="60"/>
      <c r="Z40" s="59"/>
      <c r="AA40" s="60"/>
    </row>
    <row r="41" spans="1:27" ht="20.100000000000001" customHeight="1" x14ac:dyDescent="0.2">
      <c r="A41" s="40"/>
      <c r="B41" s="40"/>
      <c r="C41" s="63"/>
      <c r="D41" s="60"/>
      <c r="E41" s="60"/>
      <c r="F41" s="60"/>
      <c r="G41" s="60"/>
      <c r="H41" s="60"/>
      <c r="I41" s="66"/>
      <c r="J41" s="72" t="s">
        <v>97</v>
      </c>
      <c r="K41" s="62"/>
      <c r="L41" s="62"/>
      <c r="M41" s="62"/>
      <c r="N41" s="62"/>
      <c r="O41" s="62"/>
      <c r="P41" s="62"/>
      <c r="Q41" s="62"/>
      <c r="R41" s="62"/>
      <c r="S41" s="62"/>
      <c r="T41" s="62"/>
      <c r="U41" s="62"/>
      <c r="V41" s="62"/>
      <c r="W41" s="62"/>
      <c r="X41" s="62"/>
      <c r="Y41" s="62"/>
      <c r="Z41" s="73"/>
      <c r="AA41" s="60"/>
    </row>
    <row r="42" spans="1:27" ht="20.100000000000001" customHeight="1" x14ac:dyDescent="0.2">
      <c r="A42" s="40"/>
      <c r="B42" s="40"/>
      <c r="C42" s="74"/>
      <c r="D42" s="75"/>
      <c r="E42" s="75"/>
      <c r="F42" s="75"/>
      <c r="G42" s="75"/>
      <c r="H42" s="75"/>
      <c r="I42" s="76"/>
      <c r="J42" s="76"/>
      <c r="K42" s="77"/>
      <c r="L42" s="76"/>
      <c r="M42" s="76"/>
      <c r="N42" s="76"/>
      <c r="O42" s="76"/>
      <c r="P42" s="76"/>
      <c r="Q42" s="76"/>
      <c r="R42" s="76"/>
      <c r="S42" s="76"/>
      <c r="T42" s="76"/>
      <c r="U42" s="76"/>
      <c r="V42" s="76"/>
      <c r="W42" s="76"/>
      <c r="X42" s="76"/>
      <c r="Y42" s="76"/>
      <c r="Z42" s="78"/>
    </row>
    <row r="43" spans="1:27" ht="15" customHeight="1" x14ac:dyDescent="0.2">
      <c r="A43" s="40"/>
      <c r="B43" s="40"/>
      <c r="C43" s="60"/>
      <c r="D43" s="60"/>
      <c r="E43" s="60"/>
      <c r="F43" s="60"/>
      <c r="G43" s="60"/>
      <c r="H43" s="60"/>
      <c r="I43" s="79"/>
      <c r="J43" s="80"/>
      <c r="K43" s="80"/>
      <c r="L43" s="80"/>
      <c r="M43" s="80"/>
      <c r="N43" s="80"/>
      <c r="O43" s="80"/>
      <c r="P43" s="80"/>
      <c r="Q43" s="80"/>
      <c r="R43" s="80"/>
      <c r="S43" s="80"/>
      <c r="T43" s="80"/>
      <c r="U43" s="80"/>
      <c r="V43" s="80"/>
      <c r="W43" s="80"/>
      <c r="X43" s="80"/>
      <c r="Y43" s="80"/>
      <c r="Z43" s="60"/>
    </row>
    <row r="44" spans="1:27" ht="15.75" hidden="1" customHeight="1" x14ac:dyDescent="0.2">
      <c r="A44" s="40"/>
      <c r="B44" s="40"/>
      <c r="C44" s="60"/>
      <c r="D44" s="60"/>
      <c r="E44" s="60"/>
      <c r="F44" s="60"/>
      <c r="G44" s="60"/>
      <c r="H44" s="60"/>
      <c r="I44" s="80"/>
      <c r="J44" s="60"/>
      <c r="K44" s="60"/>
      <c r="L44" s="60"/>
      <c r="M44" s="60"/>
      <c r="N44" s="60"/>
      <c r="O44" s="60"/>
      <c r="P44" s="60"/>
      <c r="Q44" s="60"/>
      <c r="R44" s="60"/>
      <c r="S44" s="60"/>
      <c r="T44" s="60"/>
      <c r="U44" s="60"/>
      <c r="V44" s="60"/>
      <c r="W44" s="60"/>
      <c r="X44" s="60"/>
      <c r="Y44" s="60"/>
      <c r="Z44" s="60"/>
    </row>
    <row r="45" spans="1:27" ht="15.75" hidden="1" customHeight="1" x14ac:dyDescent="0.2">
      <c r="A45" s="40"/>
      <c r="B45" s="40"/>
      <c r="C45" s="60"/>
      <c r="D45" s="60"/>
      <c r="E45" s="60"/>
      <c r="F45" s="60"/>
      <c r="G45" s="60"/>
      <c r="H45" s="60"/>
      <c r="I45" s="80"/>
      <c r="J45" s="60"/>
      <c r="K45" s="60"/>
      <c r="L45" s="60"/>
      <c r="M45" s="60"/>
      <c r="N45" s="60"/>
      <c r="O45" s="60"/>
      <c r="P45" s="60"/>
      <c r="Q45" s="60"/>
      <c r="R45" s="60"/>
      <c r="S45" s="60"/>
      <c r="T45" s="60"/>
      <c r="U45" s="60"/>
      <c r="V45" s="60"/>
      <c r="W45" s="60"/>
      <c r="X45" s="60"/>
      <c r="Y45" s="60"/>
      <c r="Z45" s="60"/>
    </row>
    <row r="46" spans="1:27" ht="15.75" hidden="1" customHeight="1" x14ac:dyDescent="0.2">
      <c r="A46" s="40"/>
      <c r="B46" s="40"/>
      <c r="C46" s="60"/>
      <c r="D46" s="60"/>
      <c r="E46" s="60"/>
      <c r="F46" s="60"/>
      <c r="G46" s="60"/>
      <c r="H46" s="60"/>
      <c r="I46" s="80"/>
      <c r="J46" s="60"/>
      <c r="K46" s="60"/>
      <c r="L46" s="60"/>
      <c r="M46" s="60"/>
      <c r="N46" s="60"/>
      <c r="O46" s="60"/>
      <c r="P46" s="60"/>
      <c r="Q46" s="60"/>
      <c r="R46" s="60"/>
      <c r="S46" s="60"/>
      <c r="T46" s="60"/>
      <c r="U46" s="60"/>
      <c r="V46" s="60"/>
      <c r="W46" s="60"/>
      <c r="X46" s="60"/>
      <c r="Y46" s="60"/>
      <c r="Z46" s="60"/>
    </row>
    <row r="47" spans="1:27" ht="15.75" hidden="1" customHeight="1" x14ac:dyDescent="0.2">
      <c r="A47" s="40"/>
      <c r="B47" s="40"/>
      <c r="C47" s="60"/>
      <c r="D47" s="60"/>
      <c r="E47" s="60"/>
      <c r="F47" s="60"/>
      <c r="G47" s="60"/>
      <c r="H47" s="60"/>
      <c r="I47" s="80"/>
      <c r="J47" s="60"/>
      <c r="K47" s="60"/>
      <c r="L47" s="60"/>
      <c r="M47" s="60"/>
      <c r="N47" s="60"/>
      <c r="O47" s="60"/>
      <c r="P47" s="60"/>
      <c r="Q47" s="60"/>
      <c r="R47" s="60"/>
      <c r="S47" s="60"/>
      <c r="T47" s="60"/>
      <c r="U47" s="60"/>
      <c r="V47" s="60"/>
      <c r="W47" s="60"/>
      <c r="X47" s="60"/>
      <c r="Y47" s="60"/>
      <c r="Z47" s="60"/>
    </row>
    <row r="48" spans="1:27" ht="15.75" hidden="1" customHeight="1" x14ac:dyDescent="0.2">
      <c r="A48" s="40"/>
      <c r="B48" s="40"/>
      <c r="C48" s="60"/>
      <c r="D48" s="60"/>
      <c r="E48" s="60"/>
      <c r="F48" s="60"/>
      <c r="G48" s="60"/>
      <c r="H48" s="60"/>
      <c r="I48" s="80"/>
      <c r="J48" s="60"/>
      <c r="K48" s="60"/>
      <c r="L48" s="60"/>
      <c r="M48" s="60"/>
      <c r="N48" s="60"/>
      <c r="O48" s="60"/>
      <c r="P48" s="60"/>
      <c r="Q48" s="60"/>
      <c r="R48" s="60"/>
      <c r="S48" s="60"/>
      <c r="T48" s="60"/>
      <c r="U48" s="60"/>
      <c r="V48" s="60"/>
      <c r="W48" s="60"/>
      <c r="X48" s="60"/>
      <c r="Y48" s="60"/>
      <c r="Z48" s="60"/>
    </row>
    <row r="49" spans="1:26" ht="15.75" hidden="1" customHeight="1" x14ac:dyDescent="0.2">
      <c r="A49" s="40"/>
      <c r="B49" s="40"/>
      <c r="C49" s="60"/>
      <c r="D49" s="60"/>
      <c r="E49" s="60"/>
      <c r="F49" s="60"/>
      <c r="G49" s="60"/>
      <c r="H49" s="60"/>
      <c r="I49" s="80"/>
      <c r="J49" s="60"/>
      <c r="K49" s="60"/>
      <c r="L49" s="60"/>
      <c r="M49" s="60"/>
      <c r="N49" s="60"/>
      <c r="O49" s="60"/>
      <c r="P49" s="60"/>
      <c r="Q49" s="60"/>
      <c r="R49" s="60"/>
      <c r="S49" s="60"/>
      <c r="T49" s="60"/>
      <c r="U49" s="60"/>
      <c r="V49" s="60"/>
      <c r="W49" s="60"/>
      <c r="X49" s="60"/>
      <c r="Y49" s="60"/>
      <c r="Z49" s="60"/>
    </row>
    <row r="50" spans="1:26" ht="15.75" hidden="1" customHeight="1" x14ac:dyDescent="0.2">
      <c r="A50" s="40"/>
      <c r="B50" s="40"/>
      <c r="C50" s="60"/>
      <c r="D50" s="60"/>
      <c r="E50" s="60"/>
      <c r="F50" s="60"/>
      <c r="G50" s="60"/>
      <c r="H50" s="60"/>
      <c r="I50" s="80"/>
      <c r="J50" s="60"/>
      <c r="K50" s="60"/>
      <c r="L50" s="60"/>
      <c r="M50" s="60"/>
      <c r="N50" s="60"/>
      <c r="O50" s="60"/>
      <c r="P50" s="60"/>
      <c r="Q50" s="60"/>
      <c r="R50" s="60"/>
      <c r="S50" s="60"/>
      <c r="T50" s="60"/>
      <c r="U50" s="60"/>
      <c r="V50" s="60"/>
      <c r="W50" s="60"/>
      <c r="X50" s="60"/>
      <c r="Y50" s="60"/>
      <c r="Z50" s="60"/>
    </row>
    <row r="51" spans="1:26" ht="15.75" hidden="1" customHeight="1" x14ac:dyDescent="0.2">
      <c r="A51" s="40"/>
      <c r="B51" s="40"/>
      <c r="C51" s="60"/>
      <c r="D51" s="60"/>
      <c r="E51" s="60"/>
      <c r="F51" s="60"/>
      <c r="G51" s="60"/>
      <c r="H51" s="60"/>
      <c r="I51" s="80"/>
      <c r="J51" s="60"/>
      <c r="K51" s="60"/>
      <c r="L51" s="60"/>
      <c r="M51" s="60"/>
      <c r="N51" s="60"/>
      <c r="O51" s="60"/>
      <c r="P51" s="60"/>
      <c r="Q51" s="60"/>
      <c r="R51" s="60"/>
      <c r="S51" s="60"/>
      <c r="T51" s="60"/>
      <c r="U51" s="60"/>
      <c r="V51" s="60"/>
      <c r="W51" s="60"/>
      <c r="X51" s="60"/>
      <c r="Y51" s="60"/>
      <c r="Z51" s="60"/>
    </row>
    <row r="52" spans="1:26" ht="15.75" hidden="1" customHeight="1" x14ac:dyDescent="0.2">
      <c r="A52" s="40"/>
      <c r="B52" s="40"/>
      <c r="C52" s="60"/>
      <c r="D52" s="60"/>
      <c r="E52" s="60"/>
      <c r="F52" s="60"/>
      <c r="G52" s="60"/>
      <c r="H52" s="60"/>
      <c r="I52" s="80"/>
      <c r="J52" s="60"/>
      <c r="K52" s="60"/>
      <c r="L52" s="60"/>
      <c r="M52" s="60"/>
      <c r="N52" s="60"/>
      <c r="O52" s="60"/>
      <c r="P52" s="60"/>
      <c r="Q52" s="60"/>
      <c r="R52" s="60"/>
      <c r="S52" s="60"/>
      <c r="T52" s="60"/>
      <c r="U52" s="60"/>
      <c r="V52" s="60"/>
      <c r="W52" s="60"/>
      <c r="X52" s="60"/>
      <c r="Y52" s="60"/>
      <c r="Z52" s="60"/>
    </row>
    <row r="53" spans="1:26" ht="15.75" hidden="1" customHeight="1" x14ac:dyDescent="0.2">
      <c r="A53" s="40"/>
      <c r="B53" s="40"/>
      <c r="C53" s="60"/>
      <c r="D53" s="60"/>
      <c r="E53" s="60"/>
      <c r="F53" s="60"/>
      <c r="G53" s="60"/>
      <c r="H53" s="60"/>
      <c r="I53" s="80"/>
      <c r="J53" s="60"/>
      <c r="K53" s="60"/>
      <c r="L53" s="60"/>
      <c r="M53" s="60"/>
      <c r="N53" s="60"/>
      <c r="O53" s="60"/>
      <c r="P53" s="60"/>
      <c r="Q53" s="60"/>
      <c r="R53" s="60"/>
      <c r="S53" s="60"/>
      <c r="T53" s="60"/>
      <c r="U53" s="60"/>
      <c r="V53" s="60"/>
      <c r="W53" s="60"/>
      <c r="X53" s="60"/>
      <c r="Y53" s="60"/>
      <c r="Z53" s="60"/>
    </row>
    <row r="54" spans="1:26" ht="15.75" hidden="1" customHeight="1" x14ac:dyDescent="0.2">
      <c r="A54" s="40"/>
      <c r="B54" s="40"/>
      <c r="C54" s="60"/>
      <c r="D54" s="60"/>
      <c r="E54" s="60"/>
      <c r="F54" s="60"/>
      <c r="G54" s="60"/>
      <c r="H54" s="60"/>
      <c r="I54" s="80"/>
      <c r="J54" s="60"/>
      <c r="K54" s="60"/>
      <c r="L54" s="60"/>
      <c r="M54" s="60"/>
      <c r="N54" s="60"/>
      <c r="O54" s="60"/>
      <c r="P54" s="60"/>
      <c r="Q54" s="60"/>
      <c r="R54" s="60"/>
      <c r="S54" s="60"/>
      <c r="T54" s="60"/>
      <c r="U54" s="60"/>
      <c r="V54" s="60"/>
      <c r="W54" s="60"/>
      <c r="X54" s="60"/>
      <c r="Y54" s="60"/>
      <c r="Z54" s="60"/>
    </row>
    <row r="55" spans="1:26" ht="15.75" hidden="1" customHeight="1" x14ac:dyDescent="0.2">
      <c r="A55" s="40"/>
      <c r="B55" s="40"/>
      <c r="C55" s="60"/>
      <c r="D55" s="60"/>
      <c r="E55" s="60"/>
      <c r="F55" s="60"/>
      <c r="G55" s="60"/>
      <c r="H55" s="60"/>
      <c r="I55" s="80"/>
      <c r="J55" s="60"/>
      <c r="K55" s="60"/>
      <c r="L55" s="60"/>
      <c r="M55" s="60"/>
      <c r="N55" s="60"/>
      <c r="O55" s="60"/>
      <c r="P55" s="60"/>
      <c r="Q55" s="60"/>
      <c r="R55" s="60"/>
      <c r="S55" s="60"/>
      <c r="T55" s="60"/>
      <c r="U55" s="60"/>
      <c r="V55" s="60"/>
      <c r="W55" s="60"/>
      <c r="X55" s="60"/>
      <c r="Y55" s="60"/>
      <c r="Z55" s="60"/>
    </row>
    <row r="56" spans="1:26" ht="15.75" hidden="1" customHeight="1" x14ac:dyDescent="0.2">
      <c r="A56" s="40"/>
      <c r="B56" s="40"/>
      <c r="C56" s="60"/>
      <c r="D56" s="60"/>
      <c r="E56" s="60"/>
      <c r="F56" s="60"/>
      <c r="G56" s="60"/>
      <c r="H56" s="60"/>
      <c r="I56" s="80"/>
      <c r="J56" s="60"/>
      <c r="K56" s="60"/>
      <c r="L56" s="60"/>
      <c r="M56" s="60"/>
      <c r="N56" s="60"/>
      <c r="O56" s="60"/>
      <c r="P56" s="60"/>
      <c r="Q56" s="60"/>
      <c r="R56" s="60"/>
      <c r="S56" s="60"/>
      <c r="T56" s="60"/>
      <c r="U56" s="60"/>
      <c r="V56" s="60"/>
      <c r="W56" s="60"/>
      <c r="X56" s="60"/>
      <c r="Y56" s="60"/>
      <c r="Z56" s="60"/>
    </row>
    <row r="57" spans="1:26" ht="15.75" hidden="1" customHeight="1" x14ac:dyDescent="0.2">
      <c r="A57" s="40"/>
      <c r="B57" s="40"/>
      <c r="C57" s="60"/>
      <c r="D57" s="60"/>
      <c r="E57" s="60"/>
      <c r="F57" s="60"/>
      <c r="G57" s="60"/>
      <c r="H57" s="60"/>
      <c r="I57" s="80"/>
      <c r="J57" s="60"/>
      <c r="K57" s="60"/>
      <c r="L57" s="60"/>
      <c r="M57" s="60"/>
      <c r="N57" s="60"/>
      <c r="O57" s="60"/>
      <c r="P57" s="60"/>
      <c r="Q57" s="60"/>
      <c r="R57" s="60"/>
      <c r="S57" s="60"/>
      <c r="T57" s="60"/>
      <c r="U57" s="60"/>
      <c r="V57" s="60"/>
      <c r="W57" s="60"/>
      <c r="X57" s="60"/>
      <c r="Y57" s="60"/>
      <c r="Z57" s="60"/>
    </row>
    <row r="58" spans="1:26" ht="15.75" hidden="1" customHeight="1" x14ac:dyDescent="0.2">
      <c r="A58" s="40"/>
      <c r="B58" s="40"/>
      <c r="C58" s="60"/>
      <c r="D58" s="60"/>
      <c r="E58" s="60"/>
      <c r="F58" s="60"/>
      <c r="G58" s="60"/>
      <c r="H58" s="60"/>
      <c r="I58" s="80"/>
      <c r="J58" s="60"/>
      <c r="K58" s="60"/>
      <c r="L58" s="60"/>
      <c r="M58" s="60"/>
      <c r="N58" s="60"/>
      <c r="O58" s="60"/>
      <c r="P58" s="60"/>
      <c r="Q58" s="60"/>
      <c r="R58" s="60"/>
      <c r="S58" s="60"/>
      <c r="T58" s="60"/>
      <c r="U58" s="60"/>
      <c r="V58" s="60"/>
      <c r="W58" s="60"/>
      <c r="X58" s="60"/>
      <c r="Y58" s="60"/>
      <c r="Z58" s="60"/>
    </row>
    <row r="59" spans="1:26" ht="15" customHeight="1" x14ac:dyDescent="0.2">
      <c r="A59" s="40"/>
      <c r="B59" s="40"/>
      <c r="C59" s="60"/>
      <c r="D59" s="60"/>
      <c r="E59" s="60"/>
      <c r="F59" s="60"/>
      <c r="G59" s="60"/>
      <c r="H59" s="60"/>
      <c r="I59" s="80"/>
      <c r="J59" s="60"/>
      <c r="K59" s="60"/>
      <c r="L59" s="60"/>
      <c r="M59" s="60"/>
      <c r="N59" s="60"/>
      <c r="O59" s="60"/>
      <c r="P59" s="60"/>
      <c r="Q59" s="60"/>
      <c r="R59" s="60"/>
      <c r="S59" s="60"/>
      <c r="T59" s="60"/>
      <c r="U59" s="60"/>
      <c r="V59" s="60"/>
      <c r="W59" s="60"/>
      <c r="X59" s="60"/>
      <c r="Y59" s="60"/>
      <c r="Z59" s="60"/>
    </row>
    <row r="60" spans="1:26" ht="20.100000000000001" customHeight="1" x14ac:dyDescent="0.2">
      <c r="A60" s="40"/>
      <c r="B60" s="40"/>
      <c r="C60" s="254" t="s">
        <v>9</v>
      </c>
      <c r="D60" s="255"/>
      <c r="E60" s="255"/>
      <c r="F60" s="255"/>
      <c r="G60" s="255"/>
      <c r="H60" s="271"/>
      <c r="I60" s="81"/>
    </row>
    <row r="61" spans="1:26" ht="15" customHeight="1" x14ac:dyDescent="0.2">
      <c r="A61" s="40"/>
      <c r="B61" s="40"/>
      <c r="C61" s="52"/>
      <c r="D61" s="53"/>
      <c r="E61" s="53"/>
      <c r="F61" s="53"/>
      <c r="G61" s="53"/>
      <c r="H61" s="53"/>
      <c r="I61" s="54"/>
      <c r="J61" s="54"/>
      <c r="K61" s="54"/>
      <c r="L61" s="54"/>
      <c r="M61" s="54"/>
      <c r="N61" s="54"/>
      <c r="O61" s="54"/>
      <c r="P61" s="54"/>
      <c r="Q61" s="54"/>
      <c r="R61" s="54"/>
      <c r="S61" s="54"/>
      <c r="T61" s="54"/>
      <c r="U61" s="54"/>
      <c r="V61" s="54"/>
      <c r="W61" s="54"/>
      <c r="X61" s="54"/>
      <c r="Y61" s="54"/>
      <c r="Z61" s="55"/>
    </row>
    <row r="62" spans="1:26" ht="20.100000000000001" customHeight="1" x14ac:dyDescent="0.2">
      <c r="A62" s="40"/>
      <c r="B62" s="40"/>
      <c r="C62" s="52"/>
      <c r="D62" s="82" t="s">
        <v>65</v>
      </c>
      <c r="E62" s="82"/>
      <c r="F62" s="82"/>
      <c r="G62" s="82"/>
      <c r="H62" s="82"/>
      <c r="I62" s="82"/>
      <c r="J62" s="82"/>
      <c r="K62" s="82"/>
      <c r="L62" s="82"/>
      <c r="M62" s="82"/>
      <c r="N62" s="82"/>
      <c r="O62" s="82"/>
      <c r="P62" s="82"/>
      <c r="Q62" s="82"/>
      <c r="R62" s="82"/>
      <c r="S62" s="82"/>
      <c r="T62" s="82"/>
      <c r="U62" s="82"/>
      <c r="V62" s="82"/>
      <c r="W62" s="82"/>
      <c r="X62" s="82"/>
      <c r="Y62" s="82"/>
      <c r="Z62" s="59"/>
    </row>
    <row r="63" spans="1:26" ht="20.100000000000001" customHeight="1" x14ac:dyDescent="0.2">
      <c r="A63" s="40">
        <f>IF(AND($I63&lt;&gt;"しない", $I63&lt;&gt;"する"), 1001, 0)</f>
        <v>1001</v>
      </c>
      <c r="B63" s="40"/>
      <c r="C63" s="56"/>
      <c r="D63" s="57">
        <v>1</v>
      </c>
      <c r="E63" s="60" t="s">
        <v>10</v>
      </c>
      <c r="F63" s="60"/>
      <c r="G63" s="60"/>
      <c r="H63" s="60"/>
      <c r="I63" s="222"/>
      <c r="J63" s="222"/>
      <c r="K63" s="222"/>
      <c r="L63" s="222"/>
      <c r="M63" s="222"/>
      <c r="N63" s="60"/>
      <c r="O63" s="60"/>
      <c r="P63" s="60"/>
      <c r="Q63" s="60"/>
      <c r="R63" s="60"/>
      <c r="S63" s="60"/>
      <c r="T63" s="60"/>
      <c r="U63" s="60"/>
      <c r="V63" s="60"/>
      <c r="W63" s="60"/>
      <c r="X63" s="60"/>
      <c r="Y63" s="60"/>
      <c r="Z63" s="59"/>
    </row>
    <row r="64" spans="1:26" ht="20.100000000000001" customHeight="1" x14ac:dyDescent="0.2">
      <c r="A64" s="40"/>
      <c r="B64" s="40"/>
      <c r="C64" s="56"/>
      <c r="D64" s="60"/>
      <c r="E64" s="60"/>
      <c r="F64" s="60"/>
      <c r="G64" s="60"/>
      <c r="H64" s="60"/>
      <c r="I64" s="66"/>
      <c r="J64" s="62" t="s">
        <v>68</v>
      </c>
      <c r="K64" s="61"/>
      <c r="L64" s="61"/>
      <c r="M64" s="61"/>
      <c r="N64" s="61"/>
      <c r="O64" s="61"/>
      <c r="P64" s="61"/>
      <c r="Q64" s="61"/>
      <c r="R64" s="61"/>
      <c r="S64" s="61"/>
      <c r="T64" s="61"/>
      <c r="U64" s="61"/>
      <c r="V64" s="61"/>
      <c r="W64" s="61"/>
      <c r="X64" s="61"/>
      <c r="Y64" s="61"/>
      <c r="Z64" s="59"/>
    </row>
    <row r="65" spans="1:26" ht="20.100000000000001" hidden="1" customHeight="1" x14ac:dyDescent="0.2">
      <c r="A65" s="40"/>
      <c r="B65" s="40"/>
      <c r="C65" s="56"/>
      <c r="D65" s="60"/>
      <c r="E65" s="60"/>
      <c r="F65" s="60"/>
      <c r="G65" s="60"/>
      <c r="H65" s="60"/>
      <c r="I65" s="66"/>
      <c r="J65" s="61"/>
      <c r="K65" s="61"/>
      <c r="L65" s="61"/>
      <c r="M65" s="61"/>
      <c r="N65" s="61"/>
      <c r="O65" s="61"/>
      <c r="P65" s="61"/>
      <c r="Q65" s="61"/>
      <c r="R65" s="61"/>
      <c r="S65" s="61"/>
      <c r="T65" s="61"/>
      <c r="U65" s="61"/>
      <c r="V65" s="61"/>
      <c r="W65" s="61"/>
      <c r="X65" s="61"/>
      <c r="Y65" s="61"/>
      <c r="Z65" s="59"/>
    </row>
    <row r="66" spans="1:26" ht="20.100000000000001" hidden="1" customHeight="1" x14ac:dyDescent="0.2">
      <c r="A66" s="40"/>
      <c r="B66" s="40"/>
      <c r="C66" s="56"/>
      <c r="D66" s="60"/>
      <c r="E66" s="60"/>
      <c r="F66" s="60"/>
      <c r="G66" s="60"/>
      <c r="H66" s="60"/>
      <c r="I66" s="66"/>
      <c r="J66" s="61"/>
      <c r="K66" s="61"/>
      <c r="L66" s="61"/>
      <c r="M66" s="61"/>
      <c r="N66" s="61"/>
      <c r="O66" s="61"/>
      <c r="P66" s="61"/>
      <c r="Q66" s="61"/>
      <c r="R66" s="61"/>
      <c r="S66" s="61"/>
      <c r="T66" s="61"/>
      <c r="U66" s="61"/>
      <c r="V66" s="61"/>
      <c r="W66" s="61"/>
      <c r="X66" s="61"/>
      <c r="Y66" s="61"/>
      <c r="Z66" s="59"/>
    </row>
    <row r="67" spans="1:26" ht="20.100000000000001" hidden="1" customHeight="1" x14ac:dyDescent="0.2">
      <c r="A67" s="40"/>
      <c r="B67" s="40"/>
      <c r="C67" s="56"/>
      <c r="D67" s="60"/>
      <c r="E67" s="60"/>
      <c r="F67" s="60"/>
      <c r="G67" s="60"/>
      <c r="H67" s="60"/>
      <c r="I67" s="66"/>
      <c r="J67" s="61"/>
      <c r="K67" s="61"/>
      <c r="L67" s="61"/>
      <c r="M67" s="61"/>
      <c r="N67" s="61"/>
      <c r="O67" s="61"/>
      <c r="P67" s="61"/>
      <c r="Q67" s="61"/>
      <c r="R67" s="61"/>
      <c r="S67" s="61"/>
      <c r="T67" s="61"/>
      <c r="U67" s="61"/>
      <c r="V67" s="61"/>
      <c r="W67" s="61"/>
      <c r="X67" s="61"/>
      <c r="Y67" s="61"/>
      <c r="Z67" s="59"/>
    </row>
    <row r="68" spans="1:26" ht="20.100000000000001" hidden="1" customHeight="1" x14ac:dyDescent="0.2">
      <c r="A68" s="40"/>
      <c r="B68" s="40"/>
      <c r="C68" s="56"/>
      <c r="D68" s="60"/>
      <c r="E68" s="60"/>
      <c r="F68" s="60"/>
      <c r="G68" s="60"/>
      <c r="H68" s="60"/>
      <c r="I68" s="66"/>
      <c r="J68" s="61"/>
      <c r="K68" s="61"/>
      <c r="L68" s="61"/>
      <c r="M68" s="61"/>
      <c r="N68" s="61"/>
      <c r="O68" s="61"/>
      <c r="P68" s="61"/>
      <c r="Q68" s="61"/>
      <c r="R68" s="61"/>
      <c r="S68" s="61"/>
      <c r="T68" s="61"/>
      <c r="U68" s="61"/>
      <c r="V68" s="61"/>
      <c r="W68" s="61"/>
      <c r="X68" s="61"/>
      <c r="Y68" s="61"/>
      <c r="Z68" s="59"/>
    </row>
    <row r="69" spans="1:26" ht="20.100000000000001" customHeight="1" x14ac:dyDescent="0.2">
      <c r="A69" s="40">
        <f>IF(OR(AND($I63="する",TRIM($I69)=""),AND($I63="しない",NOT(ISBLANK($I69)))), 1001, 0)</f>
        <v>0</v>
      </c>
      <c r="B69" s="40"/>
      <c r="C69" s="56"/>
      <c r="D69" s="57">
        <v>2</v>
      </c>
      <c r="E69" s="36" t="s">
        <v>0</v>
      </c>
      <c r="I69" s="320"/>
      <c r="J69" s="321"/>
      <c r="K69" s="321"/>
      <c r="L69" s="321"/>
      <c r="M69" s="321"/>
      <c r="N69" s="60"/>
      <c r="O69" s="60"/>
      <c r="P69" s="60"/>
      <c r="Q69" s="60"/>
      <c r="R69" s="60"/>
      <c r="S69" s="60"/>
      <c r="T69" s="60"/>
      <c r="U69" s="60"/>
      <c r="V69" s="60"/>
      <c r="W69" s="60"/>
      <c r="X69" s="60"/>
      <c r="Y69" s="60"/>
      <c r="Z69" s="59"/>
    </row>
    <row r="70" spans="1:26" ht="20.100000000000001" customHeight="1" x14ac:dyDescent="0.2">
      <c r="A70" s="40"/>
      <c r="B70" s="40"/>
      <c r="C70" s="56"/>
      <c r="D70" s="57"/>
      <c r="E70" s="60"/>
      <c r="F70" s="60"/>
      <c r="G70" s="60"/>
      <c r="H70" s="60"/>
      <c r="I70" s="58"/>
      <c r="J70" s="62" t="s">
        <v>338</v>
      </c>
      <c r="K70" s="61"/>
      <c r="L70" s="61"/>
      <c r="M70" s="61"/>
      <c r="N70" s="61"/>
      <c r="O70" s="61"/>
      <c r="P70" s="61"/>
      <c r="Q70" s="61"/>
      <c r="R70" s="61"/>
      <c r="S70" s="61"/>
      <c r="T70" s="61"/>
      <c r="U70" s="61"/>
      <c r="V70" s="61"/>
      <c r="W70" s="61"/>
      <c r="X70" s="61"/>
      <c r="Y70" s="61"/>
      <c r="Z70" s="59"/>
    </row>
    <row r="71" spans="1:26" ht="20.100000000000001" customHeight="1" x14ac:dyDescent="0.2">
      <c r="A71" s="40">
        <f>IF(OR(AND($I63="する",AND($I71&lt;&gt;"", OR(ISERROR(FIND("@"&amp;LEFT($I71,3)&amp;"@", 都道府県3))=FALSE, ISERROR(FIND("@"&amp;LEFT($I71,4)&amp;"@",都道府県4))=FALSE))=FALSE),AND($I63="しない",NOT(ISBLANK($I71)))), 1001, 0)</f>
        <v>0</v>
      </c>
      <c r="B71" s="40"/>
      <c r="C71" s="56"/>
      <c r="D71" s="57">
        <v>3</v>
      </c>
      <c r="E71" s="36" t="s">
        <v>77</v>
      </c>
      <c r="I71" s="291"/>
      <c r="J71" s="291"/>
      <c r="K71" s="291"/>
      <c r="L71" s="291"/>
      <c r="M71" s="291"/>
      <c r="N71" s="291"/>
      <c r="O71" s="291"/>
      <c r="P71" s="291"/>
      <c r="Q71" s="292"/>
      <c r="R71" s="291"/>
      <c r="S71" s="291"/>
      <c r="T71" s="291"/>
      <c r="U71" s="291"/>
      <c r="V71" s="291"/>
      <c r="W71" s="291"/>
      <c r="X71" s="291"/>
      <c r="Y71" s="291"/>
      <c r="Z71" s="59"/>
    </row>
    <row r="72" spans="1:26" ht="20.100000000000001" customHeight="1" x14ac:dyDescent="0.2">
      <c r="A72" s="40"/>
      <c r="B72" s="40"/>
      <c r="C72" s="56"/>
      <c r="D72" s="57"/>
      <c r="E72" s="60"/>
      <c r="F72" s="60"/>
      <c r="G72" s="60"/>
      <c r="H72" s="60"/>
      <c r="I72" s="58"/>
      <c r="J72" s="62" t="s">
        <v>7</v>
      </c>
      <c r="K72" s="61"/>
      <c r="L72" s="61"/>
      <c r="M72" s="61"/>
      <c r="N72" s="61"/>
      <c r="O72" s="61"/>
      <c r="P72" s="61"/>
      <c r="Q72" s="61"/>
      <c r="R72" s="61"/>
      <c r="S72" s="61"/>
      <c r="T72" s="61"/>
      <c r="U72" s="61"/>
      <c r="V72" s="61"/>
      <c r="W72" s="61"/>
      <c r="X72" s="61"/>
      <c r="Y72" s="61"/>
      <c r="Z72" s="59"/>
    </row>
    <row r="73" spans="1:26" ht="20.100000000000001" customHeight="1" x14ac:dyDescent="0.2">
      <c r="A73" s="40">
        <f>IF(OR(AND($I63="する",TRIM($I73)=""),AND($I63="しない",NOT(ISBLANK($I73)))), 1001, 0)</f>
        <v>0</v>
      </c>
      <c r="B73" s="40"/>
      <c r="C73" s="56"/>
      <c r="D73" s="57">
        <v>4</v>
      </c>
      <c r="E73" s="36" t="s">
        <v>85</v>
      </c>
      <c r="I73" s="222"/>
      <c r="J73" s="222"/>
      <c r="K73" s="222"/>
      <c r="L73" s="222"/>
      <c r="M73" s="222"/>
      <c r="N73" s="222"/>
      <c r="O73" s="222"/>
      <c r="P73" s="222"/>
      <c r="Q73" s="293"/>
      <c r="R73" s="222"/>
      <c r="S73" s="222"/>
      <c r="T73" s="222"/>
      <c r="U73" s="222"/>
      <c r="V73" s="222"/>
      <c r="W73" s="222"/>
      <c r="X73" s="222"/>
      <c r="Y73" s="222"/>
      <c r="Z73" s="59"/>
    </row>
    <row r="74" spans="1:26" ht="30" customHeight="1" x14ac:dyDescent="0.2">
      <c r="A74" s="40"/>
      <c r="B74" s="40"/>
      <c r="C74" s="63"/>
      <c r="D74" s="60"/>
      <c r="I74" s="58"/>
      <c r="J74" s="220" t="s">
        <v>305</v>
      </c>
      <c r="K74" s="220"/>
      <c r="L74" s="220"/>
      <c r="M74" s="220"/>
      <c r="N74" s="220"/>
      <c r="O74" s="220"/>
      <c r="P74" s="220"/>
      <c r="Q74" s="220"/>
      <c r="R74" s="220"/>
      <c r="S74" s="220"/>
      <c r="T74" s="220"/>
      <c r="U74" s="220"/>
      <c r="V74" s="220"/>
      <c r="W74" s="220"/>
      <c r="X74" s="220"/>
      <c r="Y74" s="220"/>
      <c r="Z74" s="59"/>
    </row>
    <row r="75" spans="1:26" ht="20.100000000000001" customHeight="1" x14ac:dyDescent="0.2">
      <c r="A75" s="40">
        <f>IF(OR(AND($I63="する",TRIM($I75)=""),AND($I63="しない",NOT(ISBLANK($I75)))), 1001, 0)</f>
        <v>0</v>
      </c>
      <c r="B75" s="40"/>
      <c r="C75" s="56"/>
      <c r="D75" s="57">
        <v>5</v>
      </c>
      <c r="E75" s="36" t="s">
        <v>1</v>
      </c>
      <c r="I75" s="222"/>
      <c r="J75" s="222"/>
      <c r="K75" s="222"/>
      <c r="L75" s="222"/>
      <c r="M75" s="222"/>
      <c r="N75" s="222"/>
      <c r="O75" s="222"/>
      <c r="P75" s="222"/>
      <c r="Q75" s="222"/>
      <c r="R75" s="222"/>
      <c r="S75" s="222"/>
      <c r="T75" s="222"/>
      <c r="U75" s="222"/>
      <c r="V75" s="222"/>
      <c r="W75" s="222"/>
      <c r="X75" s="222"/>
      <c r="Y75" s="222"/>
      <c r="Z75" s="59"/>
    </row>
    <row r="76" spans="1:26" ht="30" customHeight="1" x14ac:dyDescent="0.2">
      <c r="A76" s="40"/>
      <c r="B76" s="40"/>
      <c r="C76" s="63"/>
      <c r="D76" s="60"/>
      <c r="E76" s="60"/>
      <c r="F76" s="60"/>
      <c r="G76" s="60"/>
      <c r="H76" s="60"/>
      <c r="I76" s="58"/>
      <c r="J76" s="220" t="s">
        <v>306</v>
      </c>
      <c r="K76" s="220"/>
      <c r="L76" s="220"/>
      <c r="M76" s="220"/>
      <c r="N76" s="220"/>
      <c r="O76" s="220"/>
      <c r="P76" s="220"/>
      <c r="Q76" s="220"/>
      <c r="R76" s="220"/>
      <c r="S76" s="220"/>
      <c r="T76" s="220"/>
      <c r="U76" s="220"/>
      <c r="V76" s="220"/>
      <c r="W76" s="220"/>
      <c r="X76" s="220"/>
      <c r="Y76" s="220"/>
      <c r="Z76" s="59"/>
    </row>
    <row r="77" spans="1:26" ht="20.100000000000001" customHeight="1" x14ac:dyDescent="0.2">
      <c r="A77" s="40">
        <f>IF(OR(AND($I63="する",TRIM($I77)=""),AND($I63="しない",NOT(ISBLANK($I77)))), 1001, 0)</f>
        <v>0</v>
      </c>
      <c r="B77" s="40"/>
      <c r="C77" s="56"/>
      <c r="D77" s="57">
        <v>6</v>
      </c>
      <c r="E77" s="36" t="s">
        <v>80</v>
      </c>
      <c r="I77" s="222"/>
      <c r="J77" s="222"/>
      <c r="K77" s="222"/>
      <c r="L77" s="222"/>
      <c r="M77" s="222"/>
      <c r="N77" s="222"/>
      <c r="O77" s="222"/>
      <c r="P77" s="222"/>
      <c r="Q77" s="222"/>
      <c r="R77" s="222"/>
      <c r="S77" s="222"/>
      <c r="T77" s="222"/>
      <c r="U77" s="222"/>
      <c r="V77" s="222"/>
      <c r="W77" s="222"/>
      <c r="X77" s="222"/>
      <c r="Y77" s="222"/>
      <c r="Z77" s="59"/>
    </row>
    <row r="78" spans="1:26" ht="20.100000000000001" customHeight="1" x14ac:dyDescent="0.2">
      <c r="A78" s="40"/>
      <c r="B78" s="40"/>
      <c r="C78" s="63"/>
      <c r="D78" s="60"/>
      <c r="E78" s="60"/>
      <c r="F78" s="60"/>
      <c r="G78" s="60"/>
      <c r="H78" s="60"/>
      <c r="I78" s="58"/>
      <c r="J78" s="72" t="s">
        <v>96</v>
      </c>
      <c r="K78" s="61"/>
      <c r="L78" s="61"/>
      <c r="M78" s="61"/>
      <c r="N78" s="61"/>
      <c r="O78" s="61"/>
      <c r="P78" s="61"/>
      <c r="Q78" s="61"/>
      <c r="R78" s="61"/>
      <c r="S78" s="61"/>
      <c r="T78" s="61"/>
      <c r="U78" s="61"/>
      <c r="V78" s="61"/>
      <c r="W78" s="61"/>
      <c r="X78" s="61"/>
      <c r="Y78" s="61"/>
      <c r="Z78" s="59"/>
    </row>
    <row r="79" spans="1:26" ht="20.100000000000001" customHeight="1" x14ac:dyDescent="0.2">
      <c r="A79" s="40">
        <f>IF(OR(AND($I63="する",OR(TRIM($I79)="", NOT(OR(IFERROR(SEARCH(" ",$I79),0)&gt;0, IFERROR(SEARCH("　",$I79),0)&gt;0)))),AND($I63="しない",NOT(ISBLANK($I79)))), 1001, 0)</f>
        <v>0</v>
      </c>
      <c r="B79" s="40"/>
      <c r="C79" s="56"/>
      <c r="D79" s="57">
        <v>7</v>
      </c>
      <c r="E79" s="36" t="s">
        <v>81</v>
      </c>
      <c r="I79" s="222"/>
      <c r="J79" s="222"/>
      <c r="K79" s="222"/>
      <c r="L79" s="222"/>
      <c r="M79" s="222"/>
      <c r="N79" s="222"/>
      <c r="O79" s="222"/>
      <c r="P79" s="222"/>
      <c r="Q79" s="222"/>
      <c r="R79" s="222"/>
      <c r="S79" s="222"/>
      <c r="T79" s="222"/>
      <c r="U79" s="222"/>
      <c r="V79" s="222"/>
      <c r="W79" s="222"/>
      <c r="X79" s="222"/>
      <c r="Y79" s="222"/>
      <c r="Z79" s="59"/>
    </row>
    <row r="80" spans="1:26" ht="20.100000000000001" customHeight="1" x14ac:dyDescent="0.2">
      <c r="A80" s="40"/>
      <c r="B80" s="40"/>
      <c r="C80" s="63"/>
      <c r="D80" s="60"/>
      <c r="E80" s="83" t="s">
        <v>87</v>
      </c>
      <c r="F80" s="60"/>
      <c r="G80" s="60"/>
      <c r="H80" s="60"/>
      <c r="I80" s="66"/>
      <c r="J80" s="62" t="s">
        <v>82</v>
      </c>
      <c r="K80" s="62"/>
      <c r="L80" s="62"/>
      <c r="M80" s="62"/>
      <c r="N80" s="62"/>
      <c r="O80" s="62"/>
      <c r="P80" s="62"/>
      <c r="Q80" s="62"/>
      <c r="R80" s="62"/>
      <c r="S80" s="62"/>
      <c r="T80" s="62"/>
      <c r="U80" s="62"/>
      <c r="V80" s="62"/>
      <c r="W80" s="62"/>
      <c r="X80" s="62"/>
      <c r="Y80" s="62"/>
      <c r="Z80" s="59"/>
    </row>
    <row r="81" spans="1:27" ht="20.100000000000001" customHeight="1" x14ac:dyDescent="0.2">
      <c r="A81" s="40">
        <f>IF(OR(AND($I63="する",OR(TRIM($I81)="", NOT(OR(IFERROR(SEARCH(" ",$I81),0)&gt;0, IFERROR(SEARCH("　",$I81),0)&gt;0)))),AND($I63="しない",NOT(ISBLANK($I81)))), 1001, 0)</f>
        <v>0</v>
      </c>
      <c r="B81" s="40"/>
      <c r="C81" s="56"/>
      <c r="D81" s="57">
        <v>8</v>
      </c>
      <c r="E81" s="36" t="s">
        <v>81</v>
      </c>
      <c r="I81" s="222"/>
      <c r="J81" s="222"/>
      <c r="K81" s="222"/>
      <c r="L81" s="222"/>
      <c r="M81" s="222"/>
      <c r="N81" s="222"/>
      <c r="O81" s="222"/>
      <c r="P81" s="222"/>
      <c r="Q81" s="222"/>
      <c r="R81" s="222"/>
      <c r="S81" s="222"/>
      <c r="T81" s="222"/>
      <c r="U81" s="222"/>
      <c r="V81" s="222"/>
      <c r="W81" s="222"/>
      <c r="X81" s="222"/>
      <c r="Y81" s="222"/>
      <c r="Z81" s="59"/>
    </row>
    <row r="82" spans="1:27" ht="20.100000000000001" customHeight="1" x14ac:dyDescent="0.2">
      <c r="A82" s="40"/>
      <c r="B82" s="40"/>
      <c r="C82" s="63"/>
      <c r="D82" s="60"/>
      <c r="E82" s="60"/>
      <c r="F82" s="60"/>
      <c r="G82" s="60"/>
      <c r="H82" s="60"/>
      <c r="I82" s="66"/>
      <c r="J82" s="62" t="s">
        <v>5</v>
      </c>
      <c r="K82" s="62"/>
      <c r="L82" s="62"/>
      <c r="M82" s="62"/>
      <c r="N82" s="62"/>
      <c r="O82" s="62"/>
      <c r="P82" s="62"/>
      <c r="Q82" s="62"/>
      <c r="R82" s="62"/>
      <c r="S82" s="62"/>
      <c r="T82" s="62"/>
      <c r="U82" s="62"/>
      <c r="V82" s="62"/>
      <c r="W82" s="62"/>
      <c r="X82" s="62"/>
      <c r="Y82" s="62"/>
      <c r="Z82" s="59"/>
    </row>
    <row r="83" spans="1:27" ht="20.100000000000001" customHeight="1" x14ac:dyDescent="0.2">
      <c r="A83" s="40">
        <f>IF(OR(AND($I63="する",NOT(AND(TRIM($I83)&lt;&gt;"",ISNUMBER(VALUE(SUBSTITUTE($I83,"-",""))),IFERROR(SEARCH("-",$I83),0)&gt;0))), AND($I63="しない",NOT(ISBLANK($I83)))), 1001, 0)</f>
        <v>0</v>
      </c>
      <c r="B83" s="40"/>
      <c r="C83" s="56"/>
      <c r="D83" s="57">
        <v>9</v>
      </c>
      <c r="E83" s="36" t="s">
        <v>3</v>
      </c>
      <c r="I83" s="222"/>
      <c r="J83" s="222"/>
      <c r="K83" s="222"/>
      <c r="L83" s="222"/>
      <c r="M83" s="222"/>
      <c r="O83" s="67" t="s">
        <v>71</v>
      </c>
      <c r="P83" s="12"/>
      <c r="Q83" s="36" t="s">
        <v>72</v>
      </c>
      <c r="Y83" s="61"/>
      <c r="Z83" s="59"/>
    </row>
    <row r="84" spans="1:27" ht="20.100000000000001" customHeight="1" x14ac:dyDescent="0.2">
      <c r="A84" s="40">
        <f>IF(AND($I63="しない",NOT(ISBLANK($P83))), 1001, 0)</f>
        <v>0</v>
      </c>
      <c r="B84" s="40"/>
      <c r="C84" s="63"/>
      <c r="D84" s="60"/>
      <c r="E84" s="60"/>
      <c r="F84" s="60"/>
      <c r="G84" s="60"/>
      <c r="H84" s="60"/>
      <c r="I84" s="58"/>
      <c r="J84" s="62" t="s">
        <v>83</v>
      </c>
      <c r="K84" s="61"/>
      <c r="L84" s="61"/>
      <c r="M84" s="61"/>
      <c r="N84" s="61"/>
      <c r="O84" s="61"/>
      <c r="P84" s="61"/>
      <c r="Q84" s="61"/>
      <c r="R84" s="61"/>
      <c r="S84" s="61"/>
      <c r="T84" s="61"/>
      <c r="U84" s="61"/>
      <c r="V84" s="61"/>
      <c r="W84" s="61"/>
      <c r="X84" s="61"/>
      <c r="Y84" s="61"/>
      <c r="Z84" s="59"/>
    </row>
    <row r="85" spans="1:27" ht="20.100000000000001" customHeight="1" x14ac:dyDescent="0.2">
      <c r="A85" s="40">
        <f>IF(OR(AND($I63="する",AND(TRIM($I85)&lt;&gt;"",NOT(AND(ISNUMBER(VALUE(SUBSTITUTE($I85,"-",""))),IFERROR(SEARCH("-",$I85),0)&gt;0)))), AND($I63="しない",NOT(ISBLANK($I85)))), 1001, 0)</f>
        <v>0</v>
      </c>
      <c r="B85" s="40"/>
      <c r="C85" s="56"/>
      <c r="D85" s="57">
        <v>10</v>
      </c>
      <c r="E85" s="36" t="s">
        <v>4</v>
      </c>
      <c r="I85" s="222"/>
      <c r="J85" s="222"/>
      <c r="K85" s="222"/>
      <c r="L85" s="222"/>
      <c r="M85" s="222"/>
      <c r="N85" s="61"/>
      <c r="O85" s="61"/>
      <c r="P85" s="61"/>
      <c r="Q85" s="61"/>
      <c r="R85" s="61"/>
      <c r="S85" s="61"/>
      <c r="T85" s="61"/>
      <c r="U85" s="61"/>
      <c r="V85" s="61"/>
      <c r="W85" s="61"/>
      <c r="X85" s="61"/>
      <c r="Y85" s="61"/>
      <c r="Z85" s="59"/>
    </row>
    <row r="86" spans="1:27" ht="20.100000000000001" customHeight="1" x14ac:dyDescent="0.2">
      <c r="A86" s="40"/>
      <c r="B86" s="40"/>
      <c r="C86" s="63"/>
      <c r="D86" s="60"/>
      <c r="E86" s="60"/>
      <c r="F86" s="60"/>
      <c r="G86" s="60"/>
      <c r="H86" s="60"/>
      <c r="I86" s="58"/>
      <c r="J86" s="62" t="s">
        <v>83</v>
      </c>
      <c r="K86" s="61"/>
      <c r="L86" s="61"/>
      <c r="M86" s="61"/>
      <c r="N86" s="61"/>
      <c r="O86" s="61"/>
      <c r="P86" s="61"/>
      <c r="Q86" s="61"/>
      <c r="R86" s="61"/>
      <c r="S86" s="61"/>
      <c r="T86" s="61"/>
      <c r="U86" s="61"/>
      <c r="V86" s="61"/>
      <c r="W86" s="61"/>
      <c r="X86" s="61"/>
      <c r="Y86" s="61"/>
      <c r="Z86" s="59"/>
    </row>
    <row r="87" spans="1:27" ht="20.100000000000001" customHeight="1" x14ac:dyDescent="0.2">
      <c r="A87" s="40">
        <f>IF(OR(AND($I63="する",AND(TRIM($I87)&lt;&gt;"",NOT(IFERROR(SEARCH("@",$I87),0)&gt;0))),AND($I63="しない",NOT(ISBLANK($I87)))), 1001, 0)</f>
        <v>0</v>
      </c>
      <c r="B87" s="40"/>
      <c r="C87" s="63"/>
      <c r="D87" s="57">
        <v>11</v>
      </c>
      <c r="E87" s="36" t="s">
        <v>78</v>
      </c>
      <c r="I87" s="222"/>
      <c r="J87" s="222"/>
      <c r="K87" s="222"/>
      <c r="L87" s="222"/>
      <c r="M87" s="222"/>
      <c r="N87" s="222"/>
      <c r="O87" s="222"/>
      <c r="P87" s="222"/>
      <c r="Q87" s="317"/>
      <c r="R87" s="222"/>
      <c r="S87" s="222"/>
      <c r="T87" s="222"/>
      <c r="U87" s="222"/>
      <c r="V87" s="222"/>
      <c r="W87" s="222"/>
      <c r="X87" s="222"/>
      <c r="Y87" s="222"/>
      <c r="Z87" s="59"/>
    </row>
    <row r="88" spans="1:27" ht="20.100000000000001" customHeight="1" x14ac:dyDescent="0.2">
      <c r="A88" s="40"/>
      <c r="B88" s="40"/>
      <c r="C88" s="63"/>
      <c r="D88" s="57"/>
      <c r="I88" s="58"/>
      <c r="J88" s="68" t="s">
        <v>340</v>
      </c>
      <c r="K88" s="84"/>
      <c r="L88" s="61"/>
      <c r="M88" s="61"/>
      <c r="N88" s="61"/>
      <c r="O88" s="61"/>
      <c r="P88" s="61"/>
      <c r="Q88" s="85"/>
      <c r="R88" s="61"/>
      <c r="S88" s="61"/>
      <c r="T88" s="61"/>
      <c r="U88" s="61"/>
      <c r="V88" s="61"/>
      <c r="W88" s="61"/>
      <c r="X88" s="61"/>
      <c r="Y88" s="61"/>
      <c r="Z88" s="60"/>
      <c r="AA88" s="71"/>
    </row>
    <row r="89" spans="1:27" ht="20.100000000000001" customHeight="1" x14ac:dyDescent="0.2">
      <c r="A89" s="40"/>
      <c r="B89" s="40"/>
      <c r="C89" s="74"/>
      <c r="D89" s="75"/>
      <c r="E89" s="75"/>
      <c r="F89" s="75"/>
      <c r="G89" s="75"/>
      <c r="H89" s="75"/>
      <c r="I89" s="86"/>
      <c r="J89" s="87"/>
      <c r="K89" s="88"/>
      <c r="L89" s="87"/>
      <c r="M89" s="87"/>
      <c r="N89" s="87"/>
      <c r="O89" s="87"/>
      <c r="P89" s="87"/>
      <c r="Q89" s="89"/>
      <c r="R89" s="87"/>
      <c r="S89" s="87"/>
      <c r="T89" s="87"/>
      <c r="U89" s="87"/>
      <c r="V89" s="87"/>
      <c r="W89" s="87"/>
      <c r="X89" s="87"/>
      <c r="Y89" s="87"/>
      <c r="Z89" s="75"/>
      <c r="AA89" s="71"/>
    </row>
    <row r="90" spans="1:27" ht="20.100000000000001" customHeight="1" x14ac:dyDescent="0.2">
      <c r="A90" s="40"/>
      <c r="B90" s="40"/>
      <c r="C90" s="60"/>
      <c r="D90" s="60"/>
      <c r="E90" s="60"/>
      <c r="F90" s="60"/>
      <c r="G90" s="60"/>
      <c r="H90" s="60"/>
      <c r="I90" s="79"/>
      <c r="J90" s="60"/>
      <c r="K90" s="90"/>
      <c r="L90" s="60"/>
      <c r="M90" s="60"/>
      <c r="N90" s="60"/>
      <c r="O90" s="60"/>
      <c r="P90" s="60"/>
      <c r="Q90" s="60"/>
      <c r="R90" s="60"/>
      <c r="S90" s="60"/>
      <c r="T90" s="60"/>
      <c r="U90" s="60"/>
      <c r="V90" s="60"/>
      <c r="W90" s="60"/>
      <c r="X90" s="60"/>
      <c r="Y90" s="60"/>
      <c r="Z90" s="60"/>
    </row>
    <row r="91" spans="1:27" ht="15.75" hidden="1" customHeight="1" x14ac:dyDescent="0.2">
      <c r="A91" s="40"/>
      <c r="B91" s="40"/>
      <c r="C91" s="60"/>
      <c r="D91" s="60"/>
      <c r="E91" s="60"/>
      <c r="F91" s="60"/>
      <c r="G91" s="60"/>
      <c r="H91" s="60"/>
      <c r="I91" s="79"/>
      <c r="J91" s="60"/>
      <c r="K91" s="90"/>
      <c r="L91" s="60"/>
      <c r="M91" s="60"/>
      <c r="N91" s="60"/>
      <c r="O91" s="60"/>
      <c r="P91" s="60"/>
      <c r="Q91" s="60"/>
      <c r="R91" s="60"/>
      <c r="S91" s="60"/>
      <c r="T91" s="60"/>
      <c r="U91" s="60"/>
      <c r="V91" s="60"/>
      <c r="W91" s="60"/>
      <c r="X91" s="60"/>
      <c r="Y91" s="60"/>
      <c r="Z91" s="60"/>
    </row>
    <row r="92" spans="1:27" ht="15.75" hidden="1" customHeight="1" x14ac:dyDescent="0.2">
      <c r="A92" s="40"/>
      <c r="B92" s="40"/>
      <c r="C92" s="60"/>
      <c r="D92" s="60"/>
      <c r="E92" s="60"/>
      <c r="F92" s="60"/>
      <c r="G92" s="60"/>
      <c r="H92" s="60"/>
      <c r="I92" s="79"/>
      <c r="J92" s="60"/>
      <c r="K92" s="90"/>
      <c r="L92" s="60"/>
      <c r="M92" s="60"/>
      <c r="N92" s="60"/>
      <c r="O92" s="60"/>
      <c r="P92" s="60"/>
      <c r="Q92" s="60"/>
      <c r="R92" s="60"/>
      <c r="S92" s="60"/>
      <c r="T92" s="60"/>
      <c r="U92" s="60"/>
      <c r="V92" s="60"/>
      <c r="W92" s="60"/>
      <c r="X92" s="60"/>
      <c r="Y92" s="60"/>
      <c r="Z92" s="60"/>
    </row>
    <row r="93" spans="1:27" ht="15.75" hidden="1" customHeight="1" x14ac:dyDescent="0.2">
      <c r="A93" s="40"/>
      <c r="B93" s="40"/>
      <c r="C93" s="60"/>
      <c r="D93" s="60"/>
      <c r="E93" s="60"/>
      <c r="F93" s="60"/>
      <c r="G93" s="60"/>
      <c r="H93" s="60"/>
      <c r="I93" s="79"/>
      <c r="J93" s="60"/>
      <c r="K93" s="90"/>
      <c r="L93" s="60"/>
      <c r="M93" s="60"/>
      <c r="N93" s="60"/>
      <c r="O93" s="60"/>
      <c r="P93" s="60"/>
      <c r="Q93" s="60"/>
      <c r="R93" s="60"/>
      <c r="S93" s="60"/>
      <c r="T93" s="60"/>
      <c r="U93" s="60"/>
      <c r="V93" s="60"/>
      <c r="W93" s="60"/>
      <c r="X93" s="60"/>
      <c r="Y93" s="60"/>
      <c r="Z93" s="60"/>
    </row>
    <row r="94" spans="1:27" ht="15.75" hidden="1" customHeight="1" x14ac:dyDescent="0.2">
      <c r="A94" s="40"/>
      <c r="B94" s="40"/>
      <c r="C94" s="60"/>
      <c r="D94" s="60"/>
      <c r="E94" s="60"/>
      <c r="F94" s="60"/>
      <c r="G94" s="60"/>
      <c r="H94" s="60"/>
      <c r="I94" s="79"/>
      <c r="J94" s="60"/>
      <c r="K94" s="90"/>
      <c r="L94" s="60"/>
      <c r="M94" s="60"/>
      <c r="N94" s="60"/>
      <c r="O94" s="60"/>
      <c r="P94" s="60"/>
      <c r="Q94" s="60"/>
      <c r="R94" s="60"/>
      <c r="S94" s="60"/>
      <c r="T94" s="60"/>
      <c r="U94" s="60"/>
      <c r="V94" s="60"/>
      <c r="W94" s="60"/>
      <c r="X94" s="60"/>
      <c r="Y94" s="60"/>
      <c r="Z94" s="60"/>
    </row>
    <row r="95" spans="1:27" ht="15.75" hidden="1" customHeight="1" x14ac:dyDescent="0.2">
      <c r="A95" s="40"/>
      <c r="B95" s="40"/>
      <c r="C95" s="60"/>
      <c r="D95" s="60"/>
      <c r="E95" s="60"/>
      <c r="F95" s="60"/>
      <c r="G95" s="60"/>
      <c r="H95" s="60"/>
      <c r="I95" s="79"/>
      <c r="J95" s="60"/>
      <c r="K95" s="90"/>
      <c r="L95" s="60"/>
      <c r="M95" s="60"/>
      <c r="N95" s="60"/>
      <c r="O95" s="60"/>
      <c r="P95" s="60"/>
      <c r="Q95" s="60"/>
      <c r="R95" s="60"/>
      <c r="S95" s="60"/>
      <c r="T95" s="60"/>
      <c r="U95" s="60"/>
      <c r="V95" s="60"/>
      <c r="W95" s="60"/>
      <c r="X95" s="60"/>
      <c r="Y95" s="60"/>
      <c r="Z95" s="60"/>
    </row>
    <row r="96" spans="1:27" ht="15.75" hidden="1" customHeight="1" x14ac:dyDescent="0.2">
      <c r="A96" s="40"/>
      <c r="B96" s="40"/>
      <c r="C96" s="60"/>
      <c r="D96" s="60"/>
      <c r="E96" s="60"/>
      <c r="F96" s="60"/>
      <c r="G96" s="60"/>
      <c r="H96" s="60"/>
      <c r="I96" s="79"/>
      <c r="J96" s="60"/>
      <c r="K96" s="90"/>
      <c r="L96" s="60"/>
      <c r="M96" s="60"/>
      <c r="N96" s="60"/>
      <c r="O96" s="60"/>
      <c r="P96" s="60"/>
      <c r="Q96" s="60"/>
      <c r="R96" s="60"/>
      <c r="S96" s="60"/>
      <c r="T96" s="60"/>
      <c r="U96" s="60"/>
      <c r="V96" s="60"/>
      <c r="W96" s="60"/>
      <c r="X96" s="60"/>
      <c r="Y96" s="60"/>
      <c r="Z96" s="60"/>
    </row>
    <row r="97" spans="1:26" ht="15.75" hidden="1" customHeight="1" x14ac:dyDescent="0.2">
      <c r="A97" s="40"/>
      <c r="B97" s="40"/>
      <c r="C97" s="60"/>
      <c r="D97" s="60"/>
      <c r="E97" s="60"/>
      <c r="F97" s="60"/>
      <c r="G97" s="60"/>
      <c r="H97" s="60"/>
      <c r="I97" s="79"/>
      <c r="J97" s="60"/>
      <c r="K97" s="90"/>
      <c r="L97" s="60"/>
      <c r="M97" s="60"/>
      <c r="N97" s="60"/>
      <c r="O97" s="60"/>
      <c r="P97" s="60"/>
      <c r="Q97" s="60"/>
      <c r="R97" s="60"/>
      <c r="S97" s="60"/>
      <c r="T97" s="60"/>
      <c r="U97" s="60"/>
      <c r="V97" s="60"/>
      <c r="W97" s="60"/>
      <c r="X97" s="60"/>
      <c r="Y97" s="60"/>
      <c r="Z97" s="60"/>
    </row>
    <row r="98" spans="1:26" ht="15.75" hidden="1" customHeight="1" x14ac:dyDescent="0.2">
      <c r="A98" s="40"/>
      <c r="B98" s="40"/>
      <c r="C98" s="60"/>
      <c r="D98" s="60"/>
      <c r="E98" s="60"/>
      <c r="F98" s="60"/>
      <c r="G98" s="60"/>
      <c r="H98" s="60"/>
      <c r="I98" s="79"/>
      <c r="J98" s="60"/>
      <c r="K98" s="90"/>
      <c r="L98" s="60"/>
      <c r="M98" s="60"/>
      <c r="N98" s="60"/>
      <c r="O98" s="60"/>
      <c r="P98" s="60"/>
      <c r="Q98" s="60"/>
      <c r="R98" s="60"/>
      <c r="S98" s="60"/>
      <c r="T98" s="60"/>
      <c r="U98" s="60"/>
      <c r="V98" s="60"/>
      <c r="W98" s="60"/>
      <c r="X98" s="60"/>
      <c r="Y98" s="60"/>
      <c r="Z98" s="60"/>
    </row>
    <row r="99" spans="1:26" ht="15.75" hidden="1" customHeight="1" x14ac:dyDescent="0.2">
      <c r="A99" s="40"/>
      <c r="B99" s="40"/>
      <c r="C99" s="60"/>
      <c r="D99" s="60"/>
      <c r="E99" s="60"/>
      <c r="F99" s="60"/>
      <c r="G99" s="60"/>
      <c r="H99" s="60"/>
      <c r="I99" s="79"/>
      <c r="J99" s="60"/>
      <c r="K99" s="90"/>
      <c r="L99" s="60"/>
      <c r="M99" s="60"/>
      <c r="N99" s="60"/>
      <c r="O99" s="60"/>
      <c r="P99" s="60"/>
      <c r="Q99" s="60"/>
      <c r="R99" s="60"/>
      <c r="S99" s="60"/>
      <c r="T99" s="60"/>
      <c r="U99" s="60"/>
      <c r="V99" s="60"/>
      <c r="W99" s="60"/>
      <c r="X99" s="60"/>
      <c r="Y99" s="60"/>
      <c r="Z99" s="60"/>
    </row>
    <row r="100" spans="1:26" ht="15.75" hidden="1" customHeight="1" x14ac:dyDescent="0.2">
      <c r="A100" s="40"/>
      <c r="B100" s="40"/>
      <c r="C100" s="60"/>
      <c r="D100" s="60"/>
      <c r="E100" s="60"/>
      <c r="F100" s="60"/>
      <c r="G100" s="60"/>
      <c r="H100" s="60"/>
      <c r="I100" s="79"/>
      <c r="J100" s="60"/>
      <c r="K100" s="90"/>
      <c r="L100" s="60"/>
      <c r="M100" s="60"/>
      <c r="N100" s="60"/>
      <c r="O100" s="60"/>
      <c r="P100" s="60"/>
      <c r="Q100" s="60"/>
      <c r="R100" s="60"/>
      <c r="S100" s="60"/>
      <c r="T100" s="60"/>
      <c r="U100" s="60"/>
      <c r="V100" s="60"/>
      <c r="W100" s="60"/>
      <c r="X100" s="60"/>
      <c r="Y100" s="60"/>
      <c r="Z100" s="60"/>
    </row>
    <row r="101" spans="1:26" ht="15.75" hidden="1" customHeight="1" x14ac:dyDescent="0.2">
      <c r="A101" s="40"/>
      <c r="B101" s="40"/>
      <c r="C101" s="60"/>
      <c r="D101" s="60"/>
      <c r="E101" s="60"/>
      <c r="F101" s="60"/>
      <c r="G101" s="60"/>
      <c r="H101" s="60"/>
      <c r="I101" s="79"/>
      <c r="J101" s="60"/>
      <c r="K101" s="90"/>
      <c r="L101" s="60"/>
      <c r="M101" s="60"/>
      <c r="N101" s="60"/>
      <c r="O101" s="60"/>
      <c r="P101" s="60"/>
      <c r="Q101" s="60"/>
      <c r="R101" s="60"/>
      <c r="S101" s="60"/>
      <c r="T101" s="60"/>
      <c r="U101" s="60"/>
      <c r="V101" s="60"/>
      <c r="W101" s="60"/>
      <c r="X101" s="60"/>
      <c r="Y101" s="60"/>
      <c r="Z101" s="60"/>
    </row>
    <row r="102" spans="1:26" ht="15.75" hidden="1" customHeight="1" x14ac:dyDescent="0.2">
      <c r="A102" s="40"/>
      <c r="B102" s="40"/>
      <c r="C102" s="60"/>
      <c r="D102" s="60"/>
      <c r="E102" s="60"/>
      <c r="F102" s="60"/>
      <c r="G102" s="60"/>
      <c r="H102" s="60"/>
      <c r="I102" s="79"/>
      <c r="J102" s="60"/>
      <c r="K102" s="90"/>
      <c r="L102" s="60"/>
      <c r="M102" s="60"/>
      <c r="N102" s="60"/>
      <c r="O102" s="60"/>
      <c r="P102" s="60"/>
      <c r="Q102" s="60"/>
      <c r="R102" s="60"/>
      <c r="S102" s="60"/>
      <c r="T102" s="60"/>
      <c r="U102" s="60"/>
      <c r="V102" s="60"/>
      <c r="W102" s="60"/>
      <c r="X102" s="60"/>
      <c r="Y102" s="60"/>
      <c r="Z102" s="60"/>
    </row>
    <row r="103" spans="1:26" ht="15.75" hidden="1" customHeight="1" x14ac:dyDescent="0.2">
      <c r="A103" s="40"/>
      <c r="B103" s="40"/>
      <c r="C103" s="60"/>
      <c r="D103" s="60"/>
      <c r="E103" s="60"/>
      <c r="F103" s="60"/>
      <c r="G103" s="60"/>
      <c r="H103" s="60"/>
      <c r="I103" s="79"/>
      <c r="J103" s="60"/>
      <c r="K103" s="90"/>
      <c r="L103" s="60"/>
      <c r="M103" s="60"/>
      <c r="N103" s="60"/>
      <c r="O103" s="60"/>
      <c r="P103" s="60"/>
      <c r="Q103" s="60"/>
      <c r="R103" s="60"/>
      <c r="S103" s="60"/>
      <c r="T103" s="60"/>
      <c r="U103" s="60"/>
      <c r="V103" s="60"/>
      <c r="W103" s="60"/>
      <c r="X103" s="60"/>
      <c r="Y103" s="60"/>
      <c r="Z103" s="60"/>
    </row>
    <row r="104" spans="1:26" ht="15.75" hidden="1" customHeight="1" x14ac:dyDescent="0.2">
      <c r="A104" s="40"/>
      <c r="B104" s="40"/>
      <c r="C104" s="60"/>
      <c r="D104" s="60"/>
      <c r="E104" s="60"/>
      <c r="F104" s="60"/>
      <c r="G104" s="60"/>
      <c r="H104" s="60"/>
      <c r="I104" s="79"/>
      <c r="J104" s="60"/>
      <c r="K104" s="90"/>
      <c r="L104" s="60"/>
      <c r="M104" s="60"/>
      <c r="N104" s="60"/>
      <c r="O104" s="60"/>
      <c r="P104" s="60"/>
      <c r="Q104" s="60"/>
      <c r="R104" s="60"/>
      <c r="S104" s="60"/>
      <c r="T104" s="60"/>
      <c r="U104" s="60"/>
      <c r="V104" s="60"/>
      <c r="W104" s="60"/>
      <c r="X104" s="60"/>
      <c r="Y104" s="60"/>
      <c r="Z104" s="60"/>
    </row>
    <row r="105" spans="1:26" ht="15.75" hidden="1" customHeight="1" x14ac:dyDescent="0.2">
      <c r="A105" s="40"/>
      <c r="B105" s="40"/>
      <c r="C105" s="60"/>
      <c r="D105" s="60"/>
      <c r="E105" s="60"/>
      <c r="F105" s="60"/>
      <c r="G105" s="60"/>
      <c r="H105" s="60"/>
      <c r="I105" s="79"/>
      <c r="J105" s="60"/>
      <c r="K105" s="90"/>
      <c r="L105" s="60"/>
      <c r="M105" s="60"/>
      <c r="N105" s="60"/>
      <c r="O105" s="60"/>
      <c r="P105" s="60"/>
      <c r="Q105" s="60"/>
      <c r="R105" s="60"/>
      <c r="S105" s="60"/>
      <c r="T105" s="60"/>
      <c r="U105" s="60"/>
      <c r="V105" s="60"/>
      <c r="W105" s="60"/>
      <c r="X105" s="60"/>
      <c r="Y105" s="60"/>
      <c r="Z105" s="60"/>
    </row>
    <row r="106" spans="1:26" ht="15.75" hidden="1" customHeight="1" x14ac:dyDescent="0.2">
      <c r="A106" s="40"/>
      <c r="B106" s="40"/>
      <c r="C106" s="60"/>
      <c r="D106" s="60"/>
      <c r="E106" s="60"/>
      <c r="F106" s="60"/>
      <c r="G106" s="60"/>
      <c r="H106" s="60"/>
      <c r="I106" s="79"/>
      <c r="J106" s="60"/>
      <c r="K106" s="90"/>
      <c r="L106" s="60"/>
      <c r="M106" s="60"/>
      <c r="N106" s="60"/>
      <c r="O106" s="60"/>
      <c r="P106" s="60"/>
      <c r="Q106" s="60"/>
      <c r="R106" s="60"/>
      <c r="S106" s="60"/>
      <c r="T106" s="60"/>
      <c r="U106" s="60"/>
      <c r="V106" s="60"/>
      <c r="W106" s="60"/>
      <c r="X106" s="60"/>
      <c r="Y106" s="60"/>
      <c r="Z106" s="60"/>
    </row>
    <row r="107" spans="1:26" ht="15.75" hidden="1" customHeight="1" x14ac:dyDescent="0.2">
      <c r="A107" s="40"/>
      <c r="B107" s="40"/>
      <c r="C107" s="60"/>
      <c r="D107" s="60"/>
      <c r="E107" s="60"/>
      <c r="F107" s="60"/>
      <c r="G107" s="60"/>
      <c r="H107" s="60"/>
      <c r="I107" s="79"/>
      <c r="J107" s="60"/>
      <c r="K107" s="90"/>
      <c r="L107" s="60"/>
      <c r="M107" s="60"/>
      <c r="N107" s="60"/>
      <c r="O107" s="60"/>
      <c r="P107" s="60"/>
      <c r="Q107" s="60"/>
      <c r="R107" s="60"/>
      <c r="S107" s="60"/>
      <c r="T107" s="60"/>
      <c r="U107" s="60"/>
      <c r="V107" s="60"/>
      <c r="W107" s="60"/>
      <c r="X107" s="60"/>
      <c r="Y107" s="60"/>
      <c r="Z107" s="60"/>
    </row>
    <row r="108" spans="1:26" ht="20.100000000000001" customHeight="1" x14ac:dyDescent="0.2">
      <c r="A108" s="40"/>
      <c r="B108" s="40"/>
      <c r="C108" s="60"/>
      <c r="D108" s="60"/>
      <c r="E108" s="60"/>
      <c r="F108" s="60"/>
      <c r="G108" s="60"/>
      <c r="H108" s="60"/>
      <c r="I108" s="79"/>
      <c r="J108" s="60"/>
      <c r="K108" s="90"/>
      <c r="L108" s="60"/>
      <c r="M108" s="60"/>
      <c r="N108" s="60"/>
      <c r="O108" s="60"/>
      <c r="P108" s="60"/>
      <c r="Q108" s="60"/>
      <c r="R108" s="60"/>
      <c r="S108" s="60"/>
      <c r="T108" s="60"/>
      <c r="U108" s="60"/>
      <c r="V108" s="60"/>
      <c r="W108" s="60"/>
      <c r="X108" s="60"/>
      <c r="Y108" s="60"/>
      <c r="Z108" s="60"/>
    </row>
    <row r="109" spans="1:26" ht="20.100000000000001" customHeight="1" x14ac:dyDescent="0.2">
      <c r="A109" s="40"/>
      <c r="B109" s="40"/>
      <c r="C109" s="254" t="s">
        <v>76</v>
      </c>
      <c r="D109" s="255"/>
      <c r="E109" s="255"/>
      <c r="F109" s="255"/>
      <c r="G109" s="255"/>
      <c r="H109" s="271"/>
      <c r="Q109" s="91"/>
    </row>
    <row r="110" spans="1:26" ht="15" customHeight="1" x14ac:dyDescent="0.2">
      <c r="A110" s="40"/>
      <c r="B110" s="40"/>
      <c r="C110" s="92"/>
      <c r="D110" s="93"/>
      <c r="E110" s="93"/>
      <c r="F110" s="93"/>
      <c r="G110" s="93"/>
      <c r="H110" s="93"/>
      <c r="I110" s="94"/>
      <c r="J110" s="54"/>
      <c r="K110" s="94"/>
      <c r="L110" s="54"/>
      <c r="M110" s="54"/>
      <c r="N110" s="54"/>
      <c r="O110" s="54"/>
      <c r="P110" s="54"/>
      <c r="Q110" s="95"/>
      <c r="R110" s="54"/>
      <c r="S110" s="54"/>
      <c r="T110" s="54"/>
      <c r="U110" s="54"/>
      <c r="V110" s="54"/>
      <c r="W110" s="54"/>
      <c r="X110" s="54"/>
      <c r="Y110" s="54"/>
      <c r="Z110" s="55"/>
    </row>
    <row r="111" spans="1:26" ht="30" customHeight="1" x14ac:dyDescent="0.2">
      <c r="A111" s="40"/>
      <c r="B111" s="40"/>
      <c r="C111" s="92"/>
      <c r="D111" s="294" t="s">
        <v>137</v>
      </c>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59"/>
    </row>
    <row r="112" spans="1:26" ht="20.100000000000001" customHeight="1" x14ac:dyDescent="0.2">
      <c r="A112" s="40"/>
      <c r="B112" s="40"/>
      <c r="C112" s="56"/>
      <c r="D112" s="57">
        <v>1</v>
      </c>
      <c r="E112" s="36" t="s">
        <v>74</v>
      </c>
      <c r="I112" s="222"/>
      <c r="J112" s="222"/>
      <c r="K112" s="222"/>
      <c r="L112" s="222"/>
      <c r="M112" s="222"/>
      <c r="N112" s="222"/>
      <c r="O112" s="222"/>
      <c r="P112" s="222"/>
      <c r="Q112" s="319"/>
      <c r="R112" s="222"/>
      <c r="S112" s="222"/>
      <c r="T112" s="222"/>
      <c r="U112" s="222"/>
      <c r="V112" s="222"/>
      <c r="W112" s="222"/>
      <c r="X112" s="222"/>
      <c r="Y112" s="222"/>
      <c r="Z112" s="59"/>
    </row>
    <row r="113" spans="1:26" ht="20.100000000000001" customHeight="1" x14ac:dyDescent="0.2">
      <c r="A113" s="40"/>
      <c r="B113" s="40"/>
      <c r="C113" s="56"/>
      <c r="D113" s="57"/>
      <c r="E113" s="60"/>
      <c r="F113" s="60"/>
      <c r="G113" s="60"/>
      <c r="H113" s="60"/>
      <c r="I113" s="66"/>
      <c r="J113" s="62" t="s">
        <v>75</v>
      </c>
      <c r="K113" s="84"/>
      <c r="L113" s="61"/>
      <c r="M113" s="61"/>
      <c r="N113" s="61"/>
      <c r="O113" s="61"/>
      <c r="P113" s="61"/>
      <c r="Q113" s="96"/>
      <c r="R113" s="61"/>
      <c r="S113" s="61"/>
      <c r="T113" s="61"/>
      <c r="U113" s="61"/>
      <c r="V113" s="61"/>
      <c r="W113" s="61"/>
      <c r="X113" s="61"/>
      <c r="Y113" s="61"/>
      <c r="Z113" s="59"/>
    </row>
    <row r="114" spans="1:26" ht="20.100000000000001" customHeight="1" x14ac:dyDescent="0.2">
      <c r="A114" s="40">
        <f>IF(AND(TRIM($I114)&lt;&gt;"", NOT(OR(IFERROR(SEARCH(" ",$I114),0)&gt;0, IFERROR(SEARCH("　",$I114),0)&gt;0))), 1001, 0)</f>
        <v>0</v>
      </c>
      <c r="B114" s="40"/>
      <c r="C114" s="56"/>
      <c r="D114" s="57">
        <f>D112+1</f>
        <v>2</v>
      </c>
      <c r="E114" s="36" t="s">
        <v>90</v>
      </c>
      <c r="I114" s="222"/>
      <c r="J114" s="222"/>
      <c r="K114" s="222"/>
      <c r="L114" s="222"/>
      <c r="M114" s="222"/>
      <c r="N114" s="222"/>
      <c r="O114" s="222"/>
      <c r="P114" s="222"/>
      <c r="Q114" s="222"/>
      <c r="R114" s="222"/>
      <c r="S114" s="222"/>
      <c r="T114" s="222"/>
      <c r="U114" s="222"/>
      <c r="V114" s="222"/>
      <c r="W114" s="222"/>
      <c r="X114" s="222"/>
      <c r="Y114" s="222"/>
      <c r="Z114" s="59"/>
    </row>
    <row r="115" spans="1:26" ht="20.100000000000001" customHeight="1" x14ac:dyDescent="0.2">
      <c r="A115" s="40"/>
      <c r="B115" s="40"/>
      <c r="C115" s="56"/>
      <c r="D115" s="57"/>
      <c r="E115" s="60"/>
      <c r="F115" s="60"/>
      <c r="G115" s="60"/>
      <c r="H115" s="60"/>
      <c r="I115" s="66"/>
      <c r="J115" s="62" t="s">
        <v>82</v>
      </c>
      <c r="K115" s="62"/>
      <c r="L115" s="62"/>
      <c r="M115" s="62"/>
      <c r="N115" s="62"/>
      <c r="O115" s="62"/>
      <c r="P115" s="62"/>
      <c r="Q115" s="62"/>
      <c r="R115" s="62"/>
      <c r="S115" s="62"/>
      <c r="T115" s="62"/>
      <c r="U115" s="62"/>
      <c r="V115" s="62"/>
      <c r="W115" s="62"/>
      <c r="X115" s="62"/>
      <c r="Y115" s="62"/>
      <c r="Z115" s="59"/>
    </row>
    <row r="116" spans="1:26" ht="20.100000000000001" customHeight="1" x14ac:dyDescent="0.2">
      <c r="A116" s="40">
        <f>IF(AND(TRIM($I116)&lt;&gt;"", NOT(OR(IFERROR(SEARCH(" ",$I116),0)&gt;0, IFERROR(SEARCH("　",$I116),0)&gt;0))), 1001, 0)</f>
        <v>0</v>
      </c>
      <c r="B116" s="40"/>
      <c r="C116" s="56"/>
      <c r="D116" s="57">
        <f>D114+1</f>
        <v>3</v>
      </c>
      <c r="E116" s="36" t="s">
        <v>91</v>
      </c>
      <c r="I116" s="222"/>
      <c r="J116" s="222"/>
      <c r="K116" s="222"/>
      <c r="L116" s="222"/>
      <c r="M116" s="222"/>
      <c r="N116" s="222"/>
      <c r="O116" s="222"/>
      <c r="P116" s="222"/>
      <c r="Q116" s="222"/>
      <c r="R116" s="222"/>
      <c r="S116" s="222"/>
      <c r="T116" s="222"/>
      <c r="U116" s="222"/>
      <c r="V116" s="222"/>
      <c r="W116" s="222"/>
      <c r="X116" s="222"/>
      <c r="Y116" s="222"/>
      <c r="Z116" s="59"/>
    </row>
    <row r="117" spans="1:26" ht="20.100000000000001" customHeight="1" x14ac:dyDescent="0.2">
      <c r="A117" s="40"/>
      <c r="B117" s="40"/>
      <c r="C117" s="56"/>
      <c r="D117" s="60"/>
      <c r="E117" s="60"/>
      <c r="F117" s="60"/>
      <c r="G117" s="60"/>
      <c r="H117" s="60"/>
      <c r="I117" s="66"/>
      <c r="J117" s="62" t="s">
        <v>5</v>
      </c>
      <c r="K117" s="62"/>
      <c r="L117" s="62"/>
      <c r="M117" s="62"/>
      <c r="N117" s="62"/>
      <c r="O117" s="62"/>
      <c r="P117" s="62"/>
      <c r="Q117" s="62"/>
      <c r="R117" s="62"/>
      <c r="S117" s="62"/>
      <c r="T117" s="62"/>
      <c r="U117" s="62"/>
      <c r="V117" s="62"/>
      <c r="W117" s="62"/>
      <c r="X117" s="62"/>
      <c r="Y117" s="62"/>
      <c r="Z117" s="59"/>
    </row>
    <row r="118" spans="1:26" ht="20.100000000000001" customHeight="1" x14ac:dyDescent="0.2">
      <c r="A118" s="40"/>
      <c r="B118" s="40"/>
      <c r="C118" s="56"/>
      <c r="D118" s="57">
        <f>D116+1</f>
        <v>4</v>
      </c>
      <c r="E118" s="36" t="s">
        <v>0</v>
      </c>
      <c r="I118" s="320"/>
      <c r="J118" s="321"/>
      <c r="K118" s="321"/>
      <c r="L118" s="321"/>
      <c r="M118" s="321"/>
      <c r="N118" s="60"/>
      <c r="O118" s="60"/>
      <c r="P118" s="60"/>
      <c r="Q118" s="60"/>
      <c r="R118" s="60"/>
      <c r="S118" s="60"/>
      <c r="T118" s="60"/>
      <c r="U118" s="60"/>
      <c r="V118" s="60"/>
      <c r="W118" s="60"/>
      <c r="X118" s="60"/>
      <c r="Y118" s="60"/>
      <c r="Z118" s="59"/>
    </row>
    <row r="119" spans="1:26" ht="20.100000000000001" customHeight="1" x14ac:dyDescent="0.2">
      <c r="A119" s="40"/>
      <c r="B119" s="40"/>
      <c r="C119" s="56"/>
      <c r="D119" s="57"/>
      <c r="E119" s="60"/>
      <c r="F119" s="60"/>
      <c r="G119" s="60"/>
      <c r="H119" s="60"/>
      <c r="I119" s="58"/>
      <c r="J119" s="62" t="s">
        <v>339</v>
      </c>
      <c r="K119" s="61"/>
      <c r="L119" s="61"/>
      <c r="M119" s="61"/>
      <c r="N119" s="61"/>
      <c r="O119" s="61"/>
      <c r="P119" s="61"/>
      <c r="Q119" s="61"/>
      <c r="R119" s="61"/>
      <c r="S119" s="61"/>
      <c r="T119" s="61"/>
      <c r="U119" s="61"/>
      <c r="V119" s="61"/>
      <c r="W119" s="61"/>
      <c r="X119" s="61"/>
      <c r="Y119" s="61"/>
      <c r="Z119" s="59"/>
    </row>
    <row r="120" spans="1:26" ht="20.100000000000001" customHeight="1" x14ac:dyDescent="0.2">
      <c r="A120" s="40">
        <f>IF(AND(TRIM($I120)&lt;&gt;"", AND(OR(ISERROR(FIND("@"&amp;LEFT($I120,3)&amp;"@", 都道府県3))=FALSE, ISERROR(FIND("@"&amp;LEFT($I120,4)&amp;"@",都道府県4))=FALSE))=FALSE), 1001, 0)</f>
        <v>0</v>
      </c>
      <c r="B120" s="40"/>
      <c r="C120" s="56"/>
      <c r="D120" s="57">
        <f>D118+1</f>
        <v>5</v>
      </c>
      <c r="E120" s="36" t="s">
        <v>77</v>
      </c>
      <c r="I120" s="291"/>
      <c r="J120" s="291"/>
      <c r="K120" s="291"/>
      <c r="L120" s="291"/>
      <c r="M120" s="291"/>
      <c r="N120" s="291"/>
      <c r="O120" s="291"/>
      <c r="P120" s="291"/>
      <c r="Q120" s="292"/>
      <c r="R120" s="291"/>
      <c r="S120" s="291"/>
      <c r="T120" s="291"/>
      <c r="U120" s="291"/>
      <c r="V120" s="291"/>
      <c r="W120" s="291"/>
      <c r="X120" s="291"/>
      <c r="Y120" s="291"/>
      <c r="Z120" s="59"/>
    </row>
    <row r="121" spans="1:26" ht="20.100000000000001" customHeight="1" x14ac:dyDescent="0.2">
      <c r="A121" s="40"/>
      <c r="B121" s="40"/>
      <c r="C121" s="56"/>
      <c r="D121" s="57"/>
      <c r="E121" s="60"/>
      <c r="F121" s="60"/>
      <c r="G121" s="60"/>
      <c r="H121" s="60"/>
      <c r="I121" s="58"/>
      <c r="J121" s="62" t="s">
        <v>88</v>
      </c>
      <c r="K121" s="61"/>
      <c r="L121" s="61"/>
      <c r="M121" s="61"/>
      <c r="N121" s="61"/>
      <c r="O121" s="61"/>
      <c r="P121" s="61"/>
      <c r="Q121" s="61"/>
      <c r="R121" s="61"/>
      <c r="S121" s="61"/>
      <c r="T121" s="61"/>
      <c r="U121" s="61"/>
      <c r="V121" s="61"/>
      <c r="W121" s="61"/>
      <c r="X121" s="61"/>
      <c r="Y121" s="61"/>
      <c r="Z121" s="59"/>
    </row>
    <row r="122" spans="1:26" ht="20.100000000000001" customHeight="1" x14ac:dyDescent="0.2">
      <c r="A122" s="40">
        <f>IF(AND(TRIM($I122)&lt;&gt;"", NOT(AND(ISNUMBER(VALUE(SUBSTITUTE($I122,"-",""))), IFERROR(SEARCH("-",$I122),0)&gt;0))), 1001, 0)</f>
        <v>0</v>
      </c>
      <c r="B122" s="40"/>
      <c r="C122" s="56"/>
      <c r="D122" s="57">
        <f>D120+1</f>
        <v>6</v>
      </c>
      <c r="E122" s="36" t="s">
        <v>3</v>
      </c>
      <c r="I122" s="222"/>
      <c r="J122" s="222"/>
      <c r="K122" s="222"/>
      <c r="L122" s="222"/>
      <c r="M122" s="222"/>
      <c r="O122" s="67" t="s">
        <v>71</v>
      </c>
      <c r="P122" s="12"/>
      <c r="Q122" s="36" t="s">
        <v>72</v>
      </c>
      <c r="Y122" s="61"/>
      <c r="Z122" s="59"/>
    </row>
    <row r="123" spans="1:26" ht="20.100000000000001" customHeight="1" x14ac:dyDescent="0.2">
      <c r="A123" s="40"/>
      <c r="B123" s="40"/>
      <c r="C123" s="63"/>
      <c r="D123" s="60"/>
      <c r="E123" s="60"/>
      <c r="F123" s="60"/>
      <c r="G123" s="60"/>
      <c r="H123" s="60"/>
      <c r="I123" s="58"/>
      <c r="J123" s="62" t="s">
        <v>89</v>
      </c>
      <c r="K123" s="61"/>
      <c r="L123" s="61"/>
      <c r="M123" s="61"/>
      <c r="N123" s="61"/>
      <c r="O123" s="61"/>
      <c r="P123" s="61"/>
      <c r="Q123" s="61"/>
      <c r="R123" s="61"/>
      <c r="S123" s="61"/>
      <c r="T123" s="61"/>
      <c r="U123" s="61"/>
      <c r="V123" s="61"/>
      <c r="W123" s="61"/>
      <c r="X123" s="61"/>
      <c r="Y123" s="61"/>
      <c r="Z123" s="59"/>
    </row>
    <row r="124" spans="1:26" ht="20.100000000000001" customHeight="1" x14ac:dyDescent="0.2">
      <c r="A124" s="40">
        <f>IF(AND(TRIM($I124)&lt;&gt;"", NOT(AND(ISNUMBER(VALUE(SUBSTITUTE($I124,"-",""))), IFERROR(SEARCH("-",$I124),0)&gt;0))), 1001, 0)</f>
        <v>0</v>
      </c>
      <c r="B124" s="40"/>
      <c r="C124" s="56"/>
      <c r="D124" s="57">
        <f>D122+1</f>
        <v>7</v>
      </c>
      <c r="E124" s="36" t="s">
        <v>4</v>
      </c>
      <c r="I124" s="222"/>
      <c r="J124" s="222"/>
      <c r="K124" s="222"/>
      <c r="L124" s="222"/>
      <c r="M124" s="222"/>
      <c r="N124" s="61"/>
      <c r="O124" s="61"/>
      <c r="P124" s="61"/>
      <c r="Q124" s="61"/>
      <c r="R124" s="61"/>
      <c r="S124" s="61"/>
      <c r="T124" s="61"/>
      <c r="U124" s="61"/>
      <c r="V124" s="61"/>
      <c r="W124" s="61"/>
      <c r="X124" s="61"/>
      <c r="Y124" s="61"/>
      <c r="Z124" s="59"/>
    </row>
    <row r="125" spans="1:26" ht="20.100000000000001" customHeight="1" x14ac:dyDescent="0.2">
      <c r="A125" s="40"/>
      <c r="B125" s="40"/>
      <c r="C125" s="63"/>
      <c r="D125" s="60"/>
      <c r="E125" s="60"/>
      <c r="F125" s="60"/>
      <c r="G125" s="60"/>
      <c r="H125" s="60"/>
      <c r="I125" s="58"/>
      <c r="J125" s="62" t="s">
        <v>89</v>
      </c>
      <c r="K125" s="61"/>
      <c r="L125" s="61"/>
      <c r="M125" s="61"/>
      <c r="N125" s="61"/>
      <c r="O125" s="61"/>
      <c r="P125" s="61"/>
      <c r="Q125" s="61"/>
      <c r="R125" s="61"/>
      <c r="S125" s="61"/>
      <c r="T125" s="61"/>
      <c r="U125" s="61"/>
      <c r="V125" s="61"/>
      <c r="W125" s="61"/>
      <c r="X125" s="61"/>
      <c r="Y125" s="61"/>
      <c r="Z125" s="59"/>
    </row>
    <row r="126" spans="1:26" ht="20.100000000000001" customHeight="1" x14ac:dyDescent="0.2">
      <c r="A126" s="40">
        <f>IF(AND(TRIM($I126)&lt;&gt;"", NOT(IFERROR(SEARCH("@",$I126),0)&gt;0)), 1001, 0)</f>
        <v>0</v>
      </c>
      <c r="B126" s="40"/>
      <c r="C126" s="56"/>
      <c r="D126" s="57">
        <f>D124+1</f>
        <v>8</v>
      </c>
      <c r="E126" s="36" t="s">
        <v>78</v>
      </c>
      <c r="I126" s="222"/>
      <c r="J126" s="222"/>
      <c r="K126" s="222"/>
      <c r="L126" s="222"/>
      <c r="M126" s="222"/>
      <c r="N126" s="222"/>
      <c r="O126" s="222"/>
      <c r="P126" s="222"/>
      <c r="Q126" s="317"/>
      <c r="R126" s="222"/>
      <c r="S126" s="222"/>
      <c r="T126" s="222"/>
      <c r="U126" s="222"/>
      <c r="V126" s="222"/>
      <c r="W126" s="222"/>
      <c r="X126" s="222"/>
      <c r="Y126" s="222"/>
      <c r="Z126" s="59"/>
    </row>
    <row r="127" spans="1:26" ht="20.100000000000001" customHeight="1" x14ac:dyDescent="0.2">
      <c r="A127" s="40"/>
      <c r="B127" s="40"/>
      <c r="C127" s="63"/>
      <c r="D127" s="60"/>
      <c r="E127" s="60"/>
      <c r="F127" s="60"/>
      <c r="G127" s="60"/>
      <c r="H127" s="60"/>
      <c r="I127" s="58"/>
      <c r="J127" s="62" t="s">
        <v>341</v>
      </c>
      <c r="K127" s="84"/>
      <c r="L127" s="61"/>
      <c r="M127" s="61"/>
      <c r="N127" s="61"/>
      <c r="O127" s="61"/>
      <c r="P127" s="61"/>
      <c r="Q127" s="85"/>
      <c r="R127" s="61"/>
      <c r="S127" s="61"/>
      <c r="T127" s="61"/>
      <c r="U127" s="61"/>
      <c r="V127" s="61"/>
      <c r="W127" s="61"/>
      <c r="X127" s="61"/>
      <c r="Y127" s="61"/>
      <c r="Z127" s="59"/>
    </row>
    <row r="128" spans="1:26" ht="20.100000000000001" customHeight="1" x14ac:dyDescent="0.2">
      <c r="A128" s="40"/>
      <c r="B128" s="40"/>
      <c r="C128" s="74"/>
      <c r="D128" s="75"/>
      <c r="E128" s="75"/>
      <c r="F128" s="75"/>
      <c r="G128" s="75"/>
      <c r="H128" s="75"/>
      <c r="I128" s="77"/>
      <c r="J128" s="76"/>
      <c r="K128" s="77"/>
      <c r="L128" s="76"/>
      <c r="M128" s="76"/>
      <c r="N128" s="76"/>
      <c r="O128" s="76"/>
      <c r="P128" s="76"/>
      <c r="Q128" s="97"/>
      <c r="R128" s="76"/>
      <c r="S128" s="76"/>
      <c r="T128" s="76"/>
      <c r="U128" s="76"/>
      <c r="V128" s="76"/>
      <c r="W128" s="76"/>
      <c r="X128" s="76"/>
      <c r="Y128" s="76"/>
      <c r="Z128" s="78"/>
    </row>
    <row r="129" spans="1:26" ht="20.100000000000001" customHeight="1" x14ac:dyDescent="0.2">
      <c r="A129" s="40"/>
      <c r="B129" s="40"/>
      <c r="C129" s="60"/>
      <c r="D129" s="60"/>
      <c r="E129" s="60"/>
      <c r="F129" s="60"/>
      <c r="G129" s="60"/>
      <c r="H129" s="60"/>
      <c r="I129" s="80"/>
      <c r="J129" s="80"/>
      <c r="K129" s="80"/>
      <c r="L129" s="80"/>
      <c r="M129" s="80"/>
      <c r="N129" s="80"/>
      <c r="O129" s="80"/>
      <c r="P129" s="80"/>
      <c r="Q129" s="98"/>
      <c r="R129" s="80"/>
      <c r="S129" s="80"/>
      <c r="T129" s="80"/>
      <c r="U129" s="80"/>
      <c r="V129" s="80"/>
      <c r="W129" s="80"/>
      <c r="X129" s="80"/>
      <c r="Y129" s="80"/>
      <c r="Z129" s="60"/>
    </row>
    <row r="130" spans="1:26" ht="15.75" hidden="1" customHeight="1" x14ac:dyDescent="0.2">
      <c r="A130" s="40"/>
      <c r="B130" s="40"/>
      <c r="C130" s="60"/>
      <c r="D130" s="60"/>
      <c r="E130" s="60"/>
      <c r="F130" s="60"/>
      <c r="G130" s="60"/>
      <c r="H130" s="60"/>
      <c r="I130" s="80"/>
      <c r="J130" s="80"/>
      <c r="K130" s="80"/>
      <c r="L130" s="80"/>
      <c r="M130" s="80"/>
      <c r="N130" s="80"/>
      <c r="O130" s="80"/>
      <c r="P130" s="80"/>
      <c r="Q130" s="98"/>
      <c r="R130" s="80"/>
      <c r="S130" s="80"/>
      <c r="T130" s="80"/>
      <c r="U130" s="80"/>
      <c r="V130" s="80"/>
      <c r="W130" s="80"/>
      <c r="X130" s="80"/>
      <c r="Y130" s="80"/>
      <c r="Z130" s="60"/>
    </row>
    <row r="131" spans="1:26" ht="15.75" hidden="1" customHeight="1" x14ac:dyDescent="0.2">
      <c r="A131" s="40"/>
      <c r="B131" s="40"/>
      <c r="C131" s="60"/>
      <c r="D131" s="60"/>
      <c r="E131" s="60"/>
      <c r="F131" s="60"/>
      <c r="G131" s="60"/>
      <c r="H131" s="60"/>
      <c r="I131" s="80"/>
      <c r="J131" s="80"/>
      <c r="K131" s="80"/>
      <c r="L131" s="80"/>
      <c r="M131" s="80"/>
      <c r="N131" s="80"/>
      <c r="O131" s="80"/>
      <c r="P131" s="80"/>
      <c r="Q131" s="98"/>
      <c r="R131" s="80"/>
      <c r="S131" s="80"/>
      <c r="T131" s="80"/>
      <c r="U131" s="80"/>
      <c r="V131" s="80"/>
      <c r="W131" s="80"/>
      <c r="X131" s="80"/>
      <c r="Y131" s="80"/>
      <c r="Z131" s="60"/>
    </row>
    <row r="132" spans="1:26" ht="15.75" hidden="1" customHeight="1" x14ac:dyDescent="0.2">
      <c r="A132" s="40"/>
      <c r="B132" s="40"/>
      <c r="C132" s="60"/>
      <c r="D132" s="60"/>
      <c r="E132" s="60"/>
      <c r="F132" s="60"/>
      <c r="G132" s="60"/>
      <c r="H132" s="60"/>
      <c r="I132" s="80"/>
      <c r="J132" s="80"/>
      <c r="K132" s="80"/>
      <c r="L132" s="80"/>
      <c r="M132" s="80"/>
      <c r="N132" s="80"/>
      <c r="O132" s="80"/>
      <c r="P132" s="80"/>
      <c r="Q132" s="98"/>
      <c r="R132" s="80"/>
      <c r="S132" s="80"/>
      <c r="T132" s="80"/>
      <c r="U132" s="80"/>
      <c r="V132" s="80"/>
      <c r="W132" s="80"/>
      <c r="X132" s="80"/>
      <c r="Y132" s="80"/>
      <c r="Z132" s="60"/>
    </row>
    <row r="133" spans="1:26" ht="15.75" hidden="1" customHeight="1" x14ac:dyDescent="0.2">
      <c r="A133" s="40"/>
      <c r="B133" s="40"/>
      <c r="C133" s="60"/>
      <c r="D133" s="60"/>
      <c r="E133" s="60"/>
      <c r="F133" s="60"/>
      <c r="G133" s="60"/>
      <c r="H133" s="60"/>
      <c r="I133" s="80"/>
      <c r="J133" s="80"/>
      <c r="K133" s="80"/>
      <c r="L133" s="80"/>
      <c r="M133" s="80"/>
      <c r="N133" s="80"/>
      <c r="O133" s="80"/>
      <c r="P133" s="80"/>
      <c r="Q133" s="98"/>
      <c r="R133" s="80"/>
      <c r="S133" s="80"/>
      <c r="T133" s="80"/>
      <c r="U133" s="80"/>
      <c r="V133" s="80"/>
      <c r="W133" s="80"/>
      <c r="X133" s="80"/>
      <c r="Y133" s="80"/>
      <c r="Z133" s="60"/>
    </row>
    <row r="134" spans="1:26" ht="15.75" hidden="1" customHeight="1" x14ac:dyDescent="0.2">
      <c r="A134" s="40"/>
      <c r="B134" s="40"/>
      <c r="C134" s="60"/>
      <c r="D134" s="60"/>
      <c r="E134" s="60"/>
      <c r="F134" s="60"/>
      <c r="G134" s="60"/>
      <c r="H134" s="60"/>
      <c r="I134" s="80"/>
      <c r="J134" s="80"/>
      <c r="K134" s="80"/>
      <c r="L134" s="80"/>
      <c r="M134" s="80"/>
      <c r="N134" s="80"/>
      <c r="O134" s="80"/>
      <c r="P134" s="80"/>
      <c r="Q134" s="98"/>
      <c r="R134" s="80"/>
      <c r="S134" s="80"/>
      <c r="T134" s="80"/>
      <c r="U134" s="80"/>
      <c r="V134" s="80"/>
      <c r="W134" s="80"/>
      <c r="X134" s="80"/>
      <c r="Y134" s="80"/>
      <c r="Z134" s="60"/>
    </row>
    <row r="135" spans="1:26" ht="15.75" hidden="1" customHeight="1" x14ac:dyDescent="0.2">
      <c r="A135" s="40"/>
      <c r="B135" s="40"/>
      <c r="C135" s="60"/>
      <c r="D135" s="60"/>
      <c r="E135" s="60"/>
      <c r="F135" s="60"/>
      <c r="G135" s="60"/>
      <c r="H135" s="60"/>
      <c r="I135" s="80"/>
      <c r="J135" s="80"/>
      <c r="K135" s="80"/>
      <c r="L135" s="80"/>
      <c r="M135" s="80"/>
      <c r="N135" s="80"/>
      <c r="O135" s="80"/>
      <c r="P135" s="80"/>
      <c r="Q135" s="98"/>
      <c r="R135" s="80"/>
      <c r="S135" s="80"/>
      <c r="T135" s="80"/>
      <c r="U135" s="80"/>
      <c r="V135" s="80"/>
      <c r="W135" s="80"/>
      <c r="X135" s="80"/>
      <c r="Y135" s="80"/>
      <c r="Z135" s="60"/>
    </row>
    <row r="136" spans="1:26" ht="15.75" hidden="1" customHeight="1" x14ac:dyDescent="0.2">
      <c r="A136" s="40"/>
      <c r="B136" s="40"/>
      <c r="C136" s="60"/>
      <c r="D136" s="60"/>
      <c r="E136" s="60"/>
      <c r="F136" s="60"/>
      <c r="G136" s="60"/>
      <c r="H136" s="60"/>
      <c r="I136" s="80"/>
      <c r="J136" s="80"/>
      <c r="K136" s="80"/>
      <c r="L136" s="80"/>
      <c r="M136" s="80"/>
      <c r="N136" s="80"/>
      <c r="O136" s="80"/>
      <c r="P136" s="80"/>
      <c r="Q136" s="98"/>
      <c r="R136" s="80"/>
      <c r="S136" s="80"/>
      <c r="T136" s="80"/>
      <c r="U136" s="80"/>
      <c r="V136" s="80"/>
      <c r="W136" s="80"/>
      <c r="X136" s="80"/>
      <c r="Y136" s="80"/>
      <c r="Z136" s="60"/>
    </row>
    <row r="137" spans="1:26" ht="15.75" hidden="1" customHeight="1" x14ac:dyDescent="0.2">
      <c r="A137" s="40"/>
      <c r="B137" s="40"/>
      <c r="C137" s="60"/>
      <c r="D137" s="60"/>
      <c r="E137" s="60"/>
      <c r="F137" s="60"/>
      <c r="G137" s="60"/>
      <c r="H137" s="60"/>
      <c r="I137" s="80"/>
      <c r="J137" s="80"/>
      <c r="K137" s="80"/>
      <c r="L137" s="80"/>
      <c r="M137" s="80"/>
      <c r="N137" s="80"/>
      <c r="O137" s="80"/>
      <c r="P137" s="80"/>
      <c r="Q137" s="98"/>
      <c r="R137" s="80"/>
      <c r="S137" s="80"/>
      <c r="T137" s="80"/>
      <c r="U137" s="80"/>
      <c r="V137" s="80"/>
      <c r="W137" s="80"/>
      <c r="X137" s="80"/>
      <c r="Y137" s="80"/>
      <c r="Z137" s="60"/>
    </row>
    <row r="138" spans="1:26" ht="15.75" hidden="1" customHeight="1" x14ac:dyDescent="0.2">
      <c r="A138" s="40"/>
      <c r="B138" s="40"/>
      <c r="C138" s="60"/>
      <c r="D138" s="60"/>
      <c r="E138" s="60"/>
      <c r="F138" s="60"/>
      <c r="G138" s="60"/>
      <c r="H138" s="60"/>
      <c r="I138" s="80"/>
      <c r="J138" s="80"/>
      <c r="K138" s="80"/>
      <c r="L138" s="80"/>
      <c r="M138" s="80"/>
      <c r="N138" s="80"/>
      <c r="O138" s="80"/>
      <c r="P138" s="80"/>
      <c r="Q138" s="98"/>
      <c r="R138" s="80"/>
      <c r="S138" s="80"/>
      <c r="T138" s="80"/>
      <c r="U138" s="80"/>
      <c r="V138" s="80"/>
      <c r="W138" s="80"/>
      <c r="X138" s="80"/>
      <c r="Y138" s="80"/>
      <c r="Z138" s="60"/>
    </row>
    <row r="139" spans="1:26" ht="15.75" hidden="1" customHeight="1" x14ac:dyDescent="0.2">
      <c r="A139" s="40"/>
      <c r="B139" s="40"/>
      <c r="C139" s="60"/>
      <c r="D139" s="60"/>
      <c r="E139" s="60"/>
      <c r="F139" s="60"/>
      <c r="G139" s="60"/>
      <c r="H139" s="60"/>
      <c r="I139" s="80"/>
      <c r="J139" s="80"/>
      <c r="K139" s="80"/>
      <c r="L139" s="80"/>
      <c r="M139" s="80"/>
      <c r="N139" s="80"/>
      <c r="O139" s="80"/>
      <c r="P139" s="80"/>
      <c r="Q139" s="98"/>
      <c r="R139" s="80"/>
      <c r="S139" s="80"/>
      <c r="T139" s="80"/>
      <c r="U139" s="80"/>
      <c r="V139" s="80"/>
      <c r="W139" s="80"/>
      <c r="X139" s="80"/>
      <c r="Y139" s="80"/>
      <c r="Z139" s="60"/>
    </row>
    <row r="140" spans="1:26" ht="15.75" hidden="1" customHeight="1" x14ac:dyDescent="0.2">
      <c r="A140" s="40"/>
      <c r="B140" s="40"/>
      <c r="C140" s="60"/>
      <c r="D140" s="60"/>
      <c r="E140" s="60"/>
      <c r="F140" s="60"/>
      <c r="G140" s="60"/>
      <c r="H140" s="60"/>
      <c r="I140" s="80"/>
      <c r="J140" s="80"/>
      <c r="K140" s="80"/>
      <c r="L140" s="80"/>
      <c r="M140" s="80"/>
      <c r="N140" s="80"/>
      <c r="O140" s="80"/>
      <c r="P140" s="80"/>
      <c r="Q140" s="98"/>
      <c r="R140" s="80"/>
      <c r="S140" s="80"/>
      <c r="T140" s="80"/>
      <c r="U140" s="80"/>
      <c r="V140" s="80"/>
      <c r="W140" s="80"/>
      <c r="X140" s="80"/>
      <c r="Y140" s="80"/>
      <c r="Z140" s="60"/>
    </row>
    <row r="141" spans="1:26" ht="15.75" hidden="1" customHeight="1" x14ac:dyDescent="0.2">
      <c r="A141" s="40"/>
      <c r="B141" s="40"/>
      <c r="C141" s="60"/>
      <c r="D141" s="60"/>
      <c r="E141" s="60"/>
      <c r="F141" s="60"/>
      <c r="G141" s="60"/>
      <c r="H141" s="60"/>
      <c r="I141" s="80"/>
      <c r="J141" s="80"/>
      <c r="K141" s="80"/>
      <c r="L141" s="80"/>
      <c r="M141" s="80"/>
      <c r="N141" s="80"/>
      <c r="O141" s="80"/>
      <c r="P141" s="80"/>
      <c r="Q141" s="98"/>
      <c r="R141" s="80"/>
      <c r="S141" s="80"/>
      <c r="T141" s="80"/>
      <c r="U141" s="80"/>
      <c r="V141" s="80"/>
      <c r="W141" s="80"/>
      <c r="X141" s="80"/>
      <c r="Y141" s="80"/>
      <c r="Z141" s="60"/>
    </row>
    <row r="142" spans="1:26" ht="15.75" hidden="1" customHeight="1" x14ac:dyDescent="0.2">
      <c r="A142" s="40"/>
      <c r="B142" s="40"/>
      <c r="C142" s="60"/>
      <c r="D142" s="60"/>
      <c r="E142" s="60"/>
      <c r="F142" s="60"/>
      <c r="G142" s="60"/>
      <c r="H142" s="60"/>
      <c r="I142" s="80"/>
      <c r="J142" s="80"/>
      <c r="K142" s="80"/>
      <c r="L142" s="80"/>
      <c r="M142" s="80"/>
      <c r="N142" s="80"/>
      <c r="O142" s="80"/>
      <c r="P142" s="80"/>
      <c r="Q142" s="98"/>
      <c r="R142" s="80"/>
      <c r="S142" s="80"/>
      <c r="T142" s="80"/>
      <c r="U142" s="80"/>
      <c r="V142" s="80"/>
      <c r="W142" s="80"/>
      <c r="X142" s="80"/>
      <c r="Y142" s="80"/>
      <c r="Z142" s="60"/>
    </row>
    <row r="143" spans="1:26" ht="15.75" hidden="1" customHeight="1" x14ac:dyDescent="0.2">
      <c r="A143" s="40"/>
      <c r="B143" s="40"/>
      <c r="C143" s="60"/>
      <c r="D143" s="60"/>
      <c r="E143" s="60"/>
      <c r="F143" s="60"/>
      <c r="G143" s="60"/>
      <c r="H143" s="60"/>
      <c r="I143" s="80"/>
      <c r="J143" s="80"/>
      <c r="K143" s="80"/>
      <c r="L143" s="80"/>
      <c r="M143" s="80"/>
      <c r="N143" s="80"/>
      <c r="O143" s="80"/>
      <c r="P143" s="80"/>
      <c r="Q143" s="98"/>
      <c r="R143" s="80"/>
      <c r="S143" s="80"/>
      <c r="T143" s="80"/>
      <c r="U143" s="80"/>
      <c r="V143" s="80"/>
      <c r="W143" s="80"/>
      <c r="X143" s="80"/>
      <c r="Y143" s="80"/>
      <c r="Z143" s="60"/>
    </row>
    <row r="144" spans="1:26" ht="15.75" hidden="1" customHeight="1" x14ac:dyDescent="0.2">
      <c r="A144" s="40"/>
      <c r="B144" s="40"/>
      <c r="C144" s="60"/>
      <c r="D144" s="60"/>
      <c r="E144" s="60"/>
      <c r="F144" s="60"/>
      <c r="G144" s="60"/>
      <c r="H144" s="60"/>
      <c r="I144" s="80"/>
      <c r="J144" s="80"/>
      <c r="K144" s="80"/>
      <c r="L144" s="80"/>
      <c r="M144" s="80"/>
      <c r="N144" s="80"/>
      <c r="O144" s="80"/>
      <c r="P144" s="80"/>
      <c r="Q144" s="98"/>
      <c r="R144" s="80"/>
      <c r="S144" s="80"/>
      <c r="T144" s="80"/>
      <c r="U144" s="80"/>
      <c r="V144" s="80"/>
      <c r="W144" s="80"/>
      <c r="X144" s="80"/>
      <c r="Y144" s="80"/>
      <c r="Z144" s="60"/>
    </row>
    <row r="145" spans="1:26" ht="15.75" hidden="1" customHeight="1" x14ac:dyDescent="0.2">
      <c r="A145" s="40"/>
      <c r="B145" s="40"/>
      <c r="C145" s="60"/>
      <c r="D145" s="60"/>
      <c r="E145" s="60"/>
      <c r="F145" s="60"/>
      <c r="G145" s="60"/>
      <c r="H145" s="60"/>
      <c r="I145" s="80"/>
      <c r="J145" s="80"/>
      <c r="K145" s="80"/>
      <c r="L145" s="80"/>
      <c r="M145" s="80"/>
      <c r="N145" s="80"/>
      <c r="O145" s="80"/>
      <c r="P145" s="80"/>
      <c r="Q145" s="98"/>
      <c r="R145" s="80"/>
      <c r="S145" s="80"/>
      <c r="T145" s="80"/>
      <c r="U145" s="80"/>
      <c r="V145" s="80"/>
      <c r="W145" s="80"/>
      <c r="X145" s="80"/>
      <c r="Y145" s="80"/>
      <c r="Z145" s="60"/>
    </row>
    <row r="146" spans="1:26" ht="15.75" hidden="1" customHeight="1" x14ac:dyDescent="0.2">
      <c r="A146" s="40"/>
      <c r="B146" s="40"/>
      <c r="C146" s="60"/>
      <c r="D146" s="60"/>
      <c r="E146" s="60"/>
      <c r="F146" s="60"/>
      <c r="G146" s="60"/>
      <c r="H146" s="60"/>
      <c r="I146" s="80"/>
      <c r="J146" s="80"/>
      <c r="K146" s="80"/>
      <c r="L146" s="80"/>
      <c r="M146" s="80"/>
      <c r="N146" s="80"/>
      <c r="O146" s="80"/>
      <c r="P146" s="80"/>
      <c r="Q146" s="98"/>
      <c r="R146" s="80"/>
      <c r="S146" s="80"/>
      <c r="T146" s="80"/>
      <c r="U146" s="80"/>
      <c r="V146" s="80"/>
      <c r="W146" s="80"/>
      <c r="X146" s="80"/>
      <c r="Y146" s="80"/>
      <c r="Z146" s="60"/>
    </row>
    <row r="147" spans="1:26" ht="15.75" hidden="1" customHeight="1" x14ac:dyDescent="0.2">
      <c r="A147" s="40"/>
      <c r="B147" s="40"/>
      <c r="C147" s="60"/>
      <c r="D147" s="60"/>
      <c r="E147" s="60"/>
      <c r="F147" s="60"/>
      <c r="G147" s="60"/>
      <c r="H147" s="60"/>
      <c r="I147" s="80"/>
      <c r="J147" s="80"/>
      <c r="K147" s="80"/>
      <c r="L147" s="80"/>
      <c r="M147" s="80"/>
      <c r="N147" s="80"/>
      <c r="O147" s="80"/>
      <c r="P147" s="80"/>
      <c r="Q147" s="98"/>
      <c r="R147" s="80"/>
      <c r="S147" s="80"/>
      <c r="T147" s="80"/>
      <c r="U147" s="80"/>
      <c r="V147" s="80"/>
      <c r="W147" s="80"/>
      <c r="X147" s="80"/>
      <c r="Y147" s="80"/>
      <c r="Z147" s="60"/>
    </row>
    <row r="148" spans="1:26" ht="15.75" hidden="1" customHeight="1" x14ac:dyDescent="0.2">
      <c r="A148" s="40"/>
      <c r="B148" s="40"/>
      <c r="C148" s="60"/>
      <c r="D148" s="60"/>
      <c r="E148" s="60"/>
      <c r="F148" s="60"/>
      <c r="G148" s="60"/>
      <c r="H148" s="60"/>
      <c r="I148" s="80"/>
      <c r="J148" s="80"/>
      <c r="K148" s="80"/>
      <c r="L148" s="80"/>
      <c r="M148" s="80"/>
      <c r="N148" s="80"/>
      <c r="O148" s="80"/>
      <c r="P148" s="80"/>
      <c r="Q148" s="98"/>
      <c r="R148" s="80"/>
      <c r="S148" s="80"/>
      <c r="T148" s="80"/>
      <c r="U148" s="80"/>
      <c r="V148" s="80"/>
      <c r="W148" s="80"/>
      <c r="X148" s="80"/>
      <c r="Y148" s="80"/>
      <c r="Z148" s="60"/>
    </row>
    <row r="149" spans="1:26" ht="20.100000000000001" customHeight="1" x14ac:dyDescent="0.2">
      <c r="A149" s="40"/>
      <c r="B149" s="40"/>
      <c r="C149" s="60"/>
      <c r="D149" s="60"/>
      <c r="E149" s="60"/>
      <c r="F149" s="60"/>
      <c r="G149" s="60"/>
      <c r="H149" s="60"/>
      <c r="I149" s="80"/>
      <c r="J149" s="60"/>
      <c r="K149" s="60"/>
      <c r="L149" s="60"/>
      <c r="M149" s="60"/>
      <c r="N149" s="60"/>
      <c r="O149" s="60"/>
      <c r="P149" s="60"/>
      <c r="Q149" s="99"/>
      <c r="R149" s="60"/>
      <c r="S149" s="60"/>
      <c r="T149" s="60"/>
      <c r="U149" s="60"/>
      <c r="V149" s="60"/>
      <c r="W149" s="60"/>
      <c r="X149" s="60"/>
      <c r="Y149" s="60"/>
      <c r="Z149" s="60"/>
    </row>
    <row r="150" spans="1:26" ht="20.100000000000001" customHeight="1" x14ac:dyDescent="0.2">
      <c r="A150" s="40"/>
      <c r="B150" s="40"/>
      <c r="C150" s="254" t="s">
        <v>79</v>
      </c>
      <c r="D150" s="255"/>
      <c r="E150" s="255"/>
      <c r="F150" s="255"/>
      <c r="G150" s="255"/>
      <c r="H150" s="271"/>
      <c r="I150" s="81"/>
      <c r="K150" s="81"/>
    </row>
    <row r="151" spans="1:26" ht="20.100000000000001" customHeight="1" x14ac:dyDescent="0.2">
      <c r="A151" s="40"/>
      <c r="B151" s="40"/>
      <c r="C151" s="52"/>
      <c r="D151" s="53"/>
      <c r="E151" s="53"/>
      <c r="F151" s="53"/>
      <c r="G151" s="53"/>
      <c r="H151" s="53"/>
      <c r="I151" s="54"/>
      <c r="J151" s="54"/>
      <c r="K151" s="54"/>
      <c r="L151" s="54"/>
      <c r="M151" s="54"/>
      <c r="N151" s="54"/>
      <c r="O151" s="54"/>
      <c r="P151" s="54"/>
      <c r="Q151" s="54"/>
      <c r="R151" s="54"/>
      <c r="S151" s="54"/>
      <c r="T151" s="54"/>
      <c r="U151" s="54"/>
      <c r="V151" s="54"/>
      <c r="W151" s="54"/>
      <c r="X151" s="54"/>
      <c r="Y151" s="54"/>
      <c r="Z151" s="55"/>
    </row>
    <row r="152" spans="1:26" ht="20.100000000000001" customHeight="1" x14ac:dyDescent="0.2">
      <c r="A152" s="40"/>
      <c r="B152" s="40"/>
      <c r="C152" s="52"/>
      <c r="D152" s="100" t="s">
        <v>66</v>
      </c>
      <c r="E152" s="82"/>
      <c r="F152" s="82"/>
      <c r="G152" s="82"/>
      <c r="H152" s="82"/>
      <c r="I152" s="82"/>
      <c r="J152" s="82"/>
      <c r="K152" s="82"/>
      <c r="L152" s="82"/>
      <c r="M152" s="82"/>
      <c r="N152" s="82"/>
      <c r="O152" s="82"/>
      <c r="P152" s="82"/>
      <c r="Q152" s="82"/>
      <c r="R152" s="82"/>
      <c r="S152" s="82"/>
      <c r="T152" s="82"/>
      <c r="U152" s="82"/>
      <c r="V152" s="82"/>
      <c r="W152" s="82"/>
      <c r="X152" s="61"/>
      <c r="Y152" s="60"/>
      <c r="Z152" s="59"/>
    </row>
    <row r="153" spans="1:26" ht="20.100000000000001" customHeight="1" x14ac:dyDescent="0.2">
      <c r="A153" s="40">
        <f>IF(AND($I153&lt;&gt;"しない", $I153&lt;&gt;"する"), 1001, 0)</f>
        <v>1001</v>
      </c>
      <c r="B153" s="40"/>
      <c r="C153" s="56"/>
      <c r="D153" s="57">
        <v>1</v>
      </c>
      <c r="E153" s="60" t="s">
        <v>67</v>
      </c>
      <c r="F153" s="60"/>
      <c r="G153" s="60"/>
      <c r="H153" s="60"/>
      <c r="I153" s="222"/>
      <c r="J153" s="293"/>
      <c r="K153" s="293"/>
      <c r="L153" s="293"/>
      <c r="M153" s="293"/>
      <c r="N153" s="60"/>
      <c r="O153" s="60"/>
      <c r="P153" s="60"/>
      <c r="Q153" s="60"/>
      <c r="R153" s="60"/>
      <c r="S153" s="60"/>
      <c r="T153" s="60"/>
      <c r="U153" s="60"/>
      <c r="Z153" s="101"/>
    </row>
    <row r="154" spans="1:26" ht="20.100000000000001" customHeight="1" x14ac:dyDescent="0.2">
      <c r="A154" s="40"/>
      <c r="B154" s="40"/>
      <c r="C154" s="63"/>
      <c r="D154" s="60"/>
      <c r="E154" s="60"/>
      <c r="F154" s="60"/>
      <c r="G154" s="60"/>
      <c r="H154" s="60"/>
      <c r="I154" s="102"/>
      <c r="J154" s="62" t="s">
        <v>68</v>
      </c>
      <c r="K154" s="62"/>
      <c r="L154" s="62"/>
      <c r="M154" s="62"/>
      <c r="N154" s="62"/>
      <c r="O154" s="62"/>
      <c r="P154" s="62"/>
      <c r="Q154" s="62"/>
      <c r="R154" s="62"/>
      <c r="S154" s="62"/>
      <c r="T154" s="62"/>
      <c r="U154" s="60"/>
      <c r="Z154" s="101"/>
    </row>
    <row r="155" spans="1:26" ht="20.100000000000001" customHeight="1" x14ac:dyDescent="0.2">
      <c r="A155" s="40">
        <f>IF(AND($I153="する",OR(TRIM($I155)="", NOT(OR(IFERROR(SEARCH(" ",$I155),0)&gt;0, IFERROR(SEARCH("　",$I155),0)&gt;0)))), 1001, 0)</f>
        <v>0</v>
      </c>
      <c r="B155" s="40"/>
      <c r="C155" s="56"/>
      <c r="D155" s="57">
        <v>2</v>
      </c>
      <c r="E155" s="36" t="s">
        <v>90</v>
      </c>
      <c r="I155" s="222"/>
      <c r="J155" s="222"/>
      <c r="K155" s="222"/>
      <c r="L155" s="222"/>
      <c r="M155" s="222"/>
      <c r="N155" s="222"/>
      <c r="O155" s="222"/>
      <c r="P155" s="222"/>
      <c r="Q155" s="222"/>
      <c r="R155" s="222"/>
      <c r="S155" s="222"/>
      <c r="T155" s="222"/>
      <c r="U155" s="222"/>
      <c r="V155" s="222"/>
      <c r="W155" s="222"/>
      <c r="X155" s="222"/>
      <c r="Y155" s="222"/>
      <c r="Z155" s="59"/>
    </row>
    <row r="156" spans="1:26" ht="20.100000000000001" customHeight="1" x14ac:dyDescent="0.2">
      <c r="A156" s="40"/>
      <c r="B156" s="40"/>
      <c r="C156" s="56"/>
      <c r="D156" s="57"/>
      <c r="E156" s="60"/>
      <c r="F156" s="60"/>
      <c r="G156" s="60"/>
      <c r="H156" s="60"/>
      <c r="I156" s="66"/>
      <c r="J156" s="62" t="s">
        <v>82</v>
      </c>
      <c r="K156" s="62"/>
      <c r="L156" s="62"/>
      <c r="M156" s="62"/>
      <c r="N156" s="62"/>
      <c r="O156" s="62"/>
      <c r="P156" s="62"/>
      <c r="Q156" s="62"/>
      <c r="R156" s="62"/>
      <c r="S156" s="62"/>
      <c r="T156" s="62"/>
      <c r="U156" s="62"/>
      <c r="V156" s="62"/>
      <c r="W156" s="62"/>
      <c r="X156" s="62"/>
      <c r="Y156" s="62"/>
      <c r="Z156" s="59"/>
    </row>
    <row r="157" spans="1:26" ht="20.100000000000001" customHeight="1" x14ac:dyDescent="0.2">
      <c r="A157" s="40">
        <f>IF(AND($I153="する",OR(TRIM($I157)="", NOT(OR(IFERROR(SEARCH(" ",$I157),0)&gt;0, IFERROR(SEARCH("　",$I157),0)&gt;0)))), 1001, 0)</f>
        <v>0</v>
      </c>
      <c r="B157" s="40"/>
      <c r="C157" s="56"/>
      <c r="D157" s="57">
        <v>3</v>
      </c>
      <c r="E157" s="36" t="s">
        <v>91</v>
      </c>
      <c r="I157" s="222"/>
      <c r="J157" s="222"/>
      <c r="K157" s="222"/>
      <c r="L157" s="222"/>
      <c r="M157" s="222"/>
      <c r="N157" s="222"/>
      <c r="O157" s="222"/>
      <c r="P157" s="222"/>
      <c r="Q157" s="222"/>
      <c r="R157" s="222"/>
      <c r="S157" s="222"/>
      <c r="T157" s="222"/>
      <c r="U157" s="222"/>
      <c r="V157" s="222"/>
      <c r="W157" s="222"/>
      <c r="X157" s="222"/>
      <c r="Y157" s="222"/>
      <c r="Z157" s="59"/>
    </row>
    <row r="158" spans="1:26" ht="20.100000000000001" customHeight="1" x14ac:dyDescent="0.2">
      <c r="A158" s="40"/>
      <c r="B158" s="40"/>
      <c r="C158" s="63"/>
      <c r="D158" s="60"/>
      <c r="E158" s="60"/>
      <c r="F158" s="60"/>
      <c r="G158" s="60"/>
      <c r="H158" s="60"/>
      <c r="I158" s="66"/>
      <c r="J158" s="62" t="s">
        <v>5</v>
      </c>
      <c r="K158" s="62"/>
      <c r="L158" s="62"/>
      <c r="M158" s="62"/>
      <c r="N158" s="62"/>
      <c r="O158" s="62"/>
      <c r="P158" s="62"/>
      <c r="Q158" s="62"/>
      <c r="R158" s="62"/>
      <c r="S158" s="62"/>
      <c r="T158" s="62"/>
      <c r="U158" s="62"/>
      <c r="V158" s="62"/>
      <c r="W158" s="62"/>
      <c r="X158" s="62"/>
      <c r="Y158" s="62"/>
      <c r="Z158" s="59"/>
    </row>
    <row r="159" spans="1:26" ht="20.100000000000001" customHeight="1" x14ac:dyDescent="0.2">
      <c r="A159" s="40">
        <f>IF(AND($I153="する",OR(TRIM($I159)="", LEN($I159)&lt;&gt;8, NOT(ISNUMBER(VALUE(I159))), IFERROR(SEARCH("-", $I159),0)&gt;0)), 1001, 0)</f>
        <v>0</v>
      </c>
      <c r="B159" s="40"/>
      <c r="C159" s="56"/>
      <c r="D159" s="57">
        <v>4</v>
      </c>
      <c r="E159" s="36" t="s">
        <v>69</v>
      </c>
      <c r="I159" s="222"/>
      <c r="J159" s="222"/>
      <c r="K159" s="222"/>
      <c r="L159" s="222"/>
      <c r="M159" s="222"/>
      <c r="N159" s="60"/>
      <c r="O159" s="60"/>
      <c r="P159" s="60"/>
      <c r="Q159" s="60"/>
      <c r="R159" s="60"/>
      <c r="S159" s="60"/>
      <c r="T159" s="60"/>
      <c r="U159" s="60"/>
      <c r="V159" s="60"/>
      <c r="W159" s="60"/>
      <c r="X159" s="60"/>
      <c r="Y159" s="60"/>
      <c r="Z159" s="59"/>
    </row>
    <row r="160" spans="1:26" ht="20.100000000000001" customHeight="1" x14ac:dyDescent="0.2">
      <c r="A160" s="40"/>
      <c r="B160" s="40"/>
      <c r="C160" s="63"/>
      <c r="D160" s="60"/>
      <c r="E160" s="60"/>
      <c r="F160" s="60"/>
      <c r="G160" s="60"/>
      <c r="H160" s="60"/>
      <c r="I160" s="58"/>
      <c r="J160" s="62" t="s">
        <v>98</v>
      </c>
      <c r="K160" s="61"/>
      <c r="L160" s="61"/>
      <c r="M160" s="61"/>
      <c r="N160" s="61"/>
      <c r="O160" s="61"/>
      <c r="P160" s="61"/>
      <c r="Q160" s="61"/>
      <c r="R160" s="61"/>
      <c r="S160" s="61"/>
      <c r="T160" s="61"/>
      <c r="U160" s="61"/>
      <c r="V160" s="61"/>
      <c r="W160" s="61"/>
      <c r="X160" s="61"/>
      <c r="Y160" s="61"/>
      <c r="Z160" s="59"/>
    </row>
    <row r="161" spans="1:27" ht="20.100000000000001" customHeight="1" x14ac:dyDescent="0.2">
      <c r="A161" s="40">
        <f>IF(AND($I153="する",TRIM($I161)=""), 1001, 0)</f>
        <v>0</v>
      </c>
      <c r="B161" s="40"/>
      <c r="C161" s="56"/>
      <c r="D161" s="57">
        <v>5</v>
      </c>
      <c r="E161" s="36" t="s">
        <v>0</v>
      </c>
      <c r="I161" s="320"/>
      <c r="J161" s="321"/>
      <c r="K161" s="321"/>
      <c r="L161" s="321"/>
      <c r="M161" s="321"/>
      <c r="N161" s="60"/>
      <c r="O161" s="60"/>
      <c r="P161" s="60"/>
      <c r="Q161" s="60"/>
      <c r="R161" s="60"/>
      <c r="S161" s="60"/>
      <c r="T161" s="60"/>
      <c r="U161" s="60"/>
      <c r="V161" s="60"/>
      <c r="W161" s="60"/>
      <c r="X161" s="60"/>
      <c r="Y161" s="60"/>
      <c r="Z161" s="59"/>
    </row>
    <row r="162" spans="1:27" ht="20.100000000000001" customHeight="1" x14ac:dyDescent="0.2">
      <c r="A162" s="40"/>
      <c r="B162" s="40"/>
      <c r="C162" s="56"/>
      <c r="D162" s="57"/>
      <c r="E162" s="60"/>
      <c r="F162" s="60"/>
      <c r="G162" s="60"/>
      <c r="H162" s="60"/>
      <c r="I162" s="58"/>
      <c r="J162" s="62" t="s">
        <v>338</v>
      </c>
      <c r="K162" s="61"/>
      <c r="L162" s="61"/>
      <c r="M162" s="61"/>
      <c r="N162" s="61"/>
      <c r="O162" s="61"/>
      <c r="P162" s="61"/>
      <c r="Q162" s="61"/>
      <c r="R162" s="61"/>
      <c r="S162" s="61"/>
      <c r="T162" s="61"/>
      <c r="U162" s="61"/>
      <c r="V162" s="61"/>
      <c r="W162" s="61"/>
      <c r="X162" s="61"/>
      <c r="Y162" s="61"/>
      <c r="Z162" s="59"/>
    </row>
    <row r="163" spans="1:27" ht="20.100000000000001" customHeight="1" x14ac:dyDescent="0.2">
      <c r="A163" s="40">
        <f>IF(AND($I153="する",AND($I163&lt;&gt;"", OR(ISERROR(FIND("@"&amp;LEFT($I163,3)&amp;"@", 都道府県3))=FALSE, ISERROR(FIND("@"&amp;LEFT($I163,4)&amp;"@",都道府県4))=FALSE))=FALSE), 1001, 0)</f>
        <v>0</v>
      </c>
      <c r="B163" s="40"/>
      <c r="C163" s="56"/>
      <c r="D163" s="57">
        <v>6</v>
      </c>
      <c r="E163" s="36" t="s">
        <v>77</v>
      </c>
      <c r="I163" s="291"/>
      <c r="J163" s="291"/>
      <c r="K163" s="291"/>
      <c r="L163" s="291"/>
      <c r="M163" s="291"/>
      <c r="N163" s="291"/>
      <c r="O163" s="291"/>
      <c r="P163" s="291"/>
      <c r="Q163" s="292"/>
      <c r="R163" s="291"/>
      <c r="S163" s="291"/>
      <c r="T163" s="291"/>
      <c r="U163" s="291"/>
      <c r="V163" s="291"/>
      <c r="W163" s="291"/>
      <c r="X163" s="291"/>
      <c r="Y163" s="291"/>
      <c r="Z163" s="59"/>
    </row>
    <row r="164" spans="1:27" ht="20.100000000000001" customHeight="1" x14ac:dyDescent="0.2">
      <c r="A164" s="40"/>
      <c r="B164" s="40"/>
      <c r="C164" s="56"/>
      <c r="D164" s="57"/>
      <c r="E164" s="60"/>
      <c r="F164" s="60"/>
      <c r="G164" s="60"/>
      <c r="H164" s="60"/>
      <c r="I164" s="58"/>
      <c r="J164" s="62" t="s">
        <v>7</v>
      </c>
      <c r="K164" s="61"/>
      <c r="L164" s="61"/>
      <c r="M164" s="61"/>
      <c r="N164" s="61"/>
      <c r="O164" s="61"/>
      <c r="P164" s="61"/>
      <c r="Q164" s="61"/>
      <c r="R164" s="61"/>
      <c r="S164" s="61"/>
      <c r="T164" s="61"/>
      <c r="U164" s="61"/>
      <c r="V164" s="61"/>
      <c r="W164" s="61"/>
      <c r="X164" s="61"/>
      <c r="Y164" s="61"/>
      <c r="Z164" s="59"/>
    </row>
    <row r="165" spans="1:27" ht="20.100000000000001" customHeight="1" x14ac:dyDescent="0.2">
      <c r="A165" s="40">
        <f>IF(AND($I153="する",NOT(AND(TRIM($I165)&lt;&gt;"",ISNUMBER(VALUE(SUBSTITUTE($I165,"-",""))),IFERROR(SEARCH("-",$I165),0)&gt;0))), 1001, 0)</f>
        <v>0</v>
      </c>
      <c r="B165" s="40"/>
      <c r="C165" s="56"/>
      <c r="D165" s="57">
        <v>7</v>
      </c>
      <c r="E165" s="36" t="s">
        <v>3</v>
      </c>
      <c r="I165" s="222"/>
      <c r="J165" s="222"/>
      <c r="K165" s="222"/>
      <c r="L165" s="222"/>
      <c r="M165" s="222"/>
      <c r="Y165" s="61"/>
      <c r="Z165" s="59"/>
    </row>
    <row r="166" spans="1:27" ht="20.100000000000001" customHeight="1" x14ac:dyDescent="0.2">
      <c r="A166" s="40"/>
      <c r="B166" s="40"/>
      <c r="C166" s="63"/>
      <c r="D166" s="60"/>
      <c r="E166" s="60"/>
      <c r="F166" s="60"/>
      <c r="G166" s="60"/>
      <c r="H166" s="60"/>
      <c r="I166" s="58"/>
      <c r="J166" s="62" t="s">
        <v>83</v>
      </c>
      <c r="K166" s="61"/>
      <c r="L166" s="61"/>
      <c r="M166" s="61"/>
      <c r="N166" s="61"/>
      <c r="O166" s="61"/>
      <c r="P166" s="61"/>
      <c r="Q166" s="61"/>
      <c r="R166" s="61"/>
      <c r="S166" s="61"/>
      <c r="T166" s="61"/>
      <c r="U166" s="61"/>
      <c r="V166" s="61"/>
      <c r="W166" s="61"/>
      <c r="X166" s="61"/>
      <c r="Y166" s="61"/>
      <c r="Z166" s="59"/>
    </row>
    <row r="167" spans="1:27" ht="20.100000000000001" customHeight="1" x14ac:dyDescent="0.2">
      <c r="A167" s="40">
        <f>IF(AND($I153="する",AND(TRIM($I167)&lt;&gt;"",NOT(AND(ISNUMBER(VALUE(SUBSTITUTE($I167,"-",""))),IFERROR(SEARCH("-",$I167),0)&gt;0)))), 1001, 0)</f>
        <v>0</v>
      </c>
      <c r="B167" s="40"/>
      <c r="C167" s="56"/>
      <c r="D167" s="57">
        <v>8</v>
      </c>
      <c r="E167" s="36" t="s">
        <v>4</v>
      </c>
      <c r="I167" s="222"/>
      <c r="J167" s="222"/>
      <c r="K167" s="222"/>
      <c r="L167" s="222"/>
      <c r="M167" s="222"/>
      <c r="N167" s="61"/>
      <c r="O167" s="61"/>
      <c r="P167" s="61"/>
      <c r="Q167" s="61"/>
      <c r="R167" s="61"/>
      <c r="S167" s="61"/>
      <c r="T167" s="61"/>
      <c r="U167" s="61"/>
      <c r="V167" s="61"/>
      <c r="W167" s="61"/>
      <c r="X167" s="61"/>
      <c r="Y167" s="61"/>
      <c r="Z167" s="59"/>
    </row>
    <row r="168" spans="1:27" ht="20.100000000000001" customHeight="1" x14ac:dyDescent="0.2">
      <c r="A168" s="40"/>
      <c r="B168" s="40"/>
      <c r="C168" s="63"/>
      <c r="D168" s="60"/>
      <c r="E168" s="60"/>
      <c r="F168" s="60"/>
      <c r="G168" s="60"/>
      <c r="H168" s="60"/>
      <c r="I168" s="58"/>
      <c r="J168" s="62" t="s">
        <v>83</v>
      </c>
      <c r="K168" s="61"/>
      <c r="L168" s="61"/>
      <c r="M168" s="61"/>
      <c r="N168" s="61"/>
      <c r="O168" s="61"/>
      <c r="P168" s="61"/>
      <c r="Q168" s="61"/>
      <c r="R168" s="61"/>
      <c r="S168" s="61"/>
      <c r="T168" s="61"/>
      <c r="U168" s="61"/>
      <c r="V168" s="61"/>
      <c r="W168" s="61"/>
      <c r="X168" s="61"/>
      <c r="Y168" s="61"/>
      <c r="Z168" s="59"/>
    </row>
    <row r="169" spans="1:27" ht="20.100000000000001" customHeight="1" x14ac:dyDescent="0.2">
      <c r="A169" s="40">
        <f>IF(AND($I153="する",AND(TRIM($I169)&lt;&gt;"", NOT(IFERROR(SEARCH("@",$I169),0)&gt;0))), 1001, 0)</f>
        <v>0</v>
      </c>
      <c r="B169" s="40"/>
      <c r="C169" s="56"/>
      <c r="D169" s="57">
        <v>9</v>
      </c>
      <c r="E169" s="36" t="s">
        <v>78</v>
      </c>
      <c r="I169" s="222"/>
      <c r="J169" s="222"/>
      <c r="K169" s="222"/>
      <c r="L169" s="222"/>
      <c r="M169" s="222"/>
      <c r="N169" s="222"/>
      <c r="O169" s="222"/>
      <c r="P169" s="222"/>
      <c r="Q169" s="317"/>
      <c r="R169" s="222"/>
      <c r="S169" s="222"/>
      <c r="T169" s="222"/>
      <c r="U169" s="222"/>
      <c r="V169" s="222"/>
      <c r="W169" s="222"/>
      <c r="X169" s="222"/>
      <c r="Y169" s="222"/>
      <c r="Z169" s="59"/>
    </row>
    <row r="170" spans="1:27" ht="20.100000000000001" customHeight="1" x14ac:dyDescent="0.2">
      <c r="A170" s="40"/>
      <c r="B170" s="40"/>
      <c r="C170" s="63"/>
      <c r="D170" s="60"/>
      <c r="E170" s="60"/>
      <c r="F170" s="60"/>
      <c r="G170" s="60"/>
      <c r="H170" s="60"/>
      <c r="I170" s="58"/>
      <c r="J170" s="68" t="s">
        <v>340</v>
      </c>
      <c r="K170" s="84"/>
      <c r="L170" s="61"/>
      <c r="M170" s="61"/>
      <c r="N170" s="61"/>
      <c r="O170" s="61"/>
      <c r="P170" s="61"/>
      <c r="Q170" s="85"/>
      <c r="R170" s="61"/>
      <c r="S170" s="61"/>
      <c r="T170" s="61"/>
      <c r="U170" s="61"/>
      <c r="V170" s="61"/>
      <c r="W170" s="61"/>
      <c r="X170" s="61"/>
      <c r="Y170" s="61"/>
      <c r="Z170" s="59"/>
    </row>
    <row r="171" spans="1:27" ht="20.100000000000001" customHeight="1" x14ac:dyDescent="0.2">
      <c r="A171" s="40"/>
      <c r="B171" s="40"/>
      <c r="C171" s="74"/>
      <c r="D171" s="75"/>
      <c r="E171" s="75"/>
      <c r="F171" s="75"/>
      <c r="G171" s="75"/>
      <c r="H171" s="75"/>
      <c r="I171" s="76"/>
      <c r="J171" s="76"/>
      <c r="K171" s="77"/>
      <c r="L171" s="76"/>
      <c r="M171" s="76"/>
      <c r="N171" s="76"/>
      <c r="O171" s="76"/>
      <c r="P171" s="76"/>
      <c r="Q171" s="76"/>
      <c r="R171" s="76"/>
      <c r="S171" s="76"/>
      <c r="T171" s="76"/>
      <c r="U171" s="76"/>
      <c r="V171" s="76"/>
      <c r="W171" s="76"/>
      <c r="X171" s="76"/>
      <c r="Y171" s="103"/>
      <c r="Z171" s="78"/>
      <c r="AA171" s="91"/>
    </row>
    <row r="172" spans="1:27" ht="20.100000000000001" customHeight="1" x14ac:dyDescent="0.2">
      <c r="A172" s="40"/>
      <c r="B172" s="40"/>
      <c r="C172" s="60"/>
      <c r="D172" s="60"/>
      <c r="E172" s="60"/>
      <c r="F172" s="60"/>
      <c r="G172" s="60"/>
      <c r="H172" s="60"/>
      <c r="I172" s="80"/>
      <c r="J172" s="80"/>
      <c r="K172" s="80"/>
      <c r="L172" s="80"/>
      <c r="M172" s="80"/>
      <c r="N172" s="80"/>
      <c r="O172" s="80"/>
      <c r="P172" s="80"/>
      <c r="Q172" s="80"/>
      <c r="R172" s="80"/>
      <c r="S172" s="80"/>
      <c r="T172" s="80"/>
      <c r="U172" s="80"/>
      <c r="V172" s="80"/>
      <c r="W172" s="80"/>
      <c r="X172" s="80"/>
      <c r="Y172" s="104"/>
      <c r="Z172" s="60"/>
      <c r="AA172" s="91"/>
    </row>
    <row r="173" spans="1:27" ht="20.100000000000001" customHeight="1" x14ac:dyDescent="0.2">
      <c r="A173" s="40"/>
      <c r="B173" s="40"/>
      <c r="C173" s="60"/>
      <c r="D173" s="60"/>
      <c r="E173" s="60"/>
      <c r="F173" s="60"/>
      <c r="G173" s="60"/>
      <c r="H173" s="60"/>
      <c r="I173" s="60"/>
      <c r="J173" s="80"/>
      <c r="K173" s="90"/>
      <c r="L173" s="60"/>
      <c r="M173" s="60"/>
      <c r="N173" s="60"/>
      <c r="O173" s="60"/>
      <c r="P173" s="60"/>
      <c r="Q173" s="60"/>
      <c r="R173" s="60"/>
      <c r="S173" s="60"/>
      <c r="T173" s="60"/>
      <c r="U173" s="60"/>
      <c r="V173" s="60"/>
      <c r="W173" s="60"/>
      <c r="X173" s="60"/>
      <c r="Y173" s="60"/>
      <c r="Z173" s="60"/>
    </row>
    <row r="174" spans="1:27" ht="20.100000000000001" customHeight="1" x14ac:dyDescent="0.2">
      <c r="A174" s="40"/>
      <c r="B174" s="40"/>
      <c r="C174" s="254" t="s">
        <v>13</v>
      </c>
      <c r="D174" s="255"/>
      <c r="E174" s="255"/>
      <c r="F174" s="255"/>
      <c r="G174" s="255"/>
      <c r="H174" s="271"/>
      <c r="I174" s="105"/>
      <c r="J174" s="106"/>
      <c r="K174" s="106"/>
      <c r="L174" s="106"/>
    </row>
    <row r="175" spans="1:27" ht="20.100000000000001" customHeight="1" x14ac:dyDescent="0.2">
      <c r="A175" s="40"/>
      <c r="B175" s="40"/>
      <c r="C175" s="52"/>
      <c r="D175" s="82"/>
      <c r="E175" s="82"/>
      <c r="F175" s="82"/>
      <c r="G175" s="82"/>
      <c r="H175" s="82"/>
      <c r="I175" s="82"/>
      <c r="J175" s="82"/>
      <c r="K175" s="82"/>
      <c r="L175" s="82"/>
      <c r="M175" s="54"/>
      <c r="N175" s="54"/>
      <c r="O175" s="54"/>
      <c r="P175" s="54"/>
      <c r="Q175" s="107"/>
      <c r="R175" s="54"/>
      <c r="S175" s="54"/>
      <c r="T175" s="54"/>
      <c r="U175" s="54"/>
      <c r="V175" s="54"/>
      <c r="W175" s="54"/>
      <c r="X175" s="54"/>
      <c r="Y175" s="107"/>
      <c r="Z175" s="108"/>
    </row>
    <row r="176" spans="1:27" ht="20.100000000000001" customHeight="1" x14ac:dyDescent="0.2">
      <c r="A176" s="40"/>
      <c r="B176" s="40"/>
      <c r="C176" s="56"/>
      <c r="D176" s="57">
        <v>1</v>
      </c>
      <c r="E176" s="36" t="s">
        <v>342</v>
      </c>
      <c r="I176" s="109"/>
      <c r="J176" s="109"/>
      <c r="K176" s="109"/>
      <c r="L176" s="109"/>
      <c r="M176" s="60"/>
      <c r="N176" s="60"/>
      <c r="O176" s="60"/>
      <c r="P176" s="60"/>
      <c r="Q176" s="60"/>
      <c r="R176" s="60"/>
      <c r="S176" s="60"/>
      <c r="T176" s="60"/>
      <c r="U176" s="60"/>
      <c r="V176" s="60"/>
      <c r="W176" s="60"/>
      <c r="X176" s="60"/>
      <c r="Z176" s="101"/>
    </row>
    <row r="177" spans="1:27" ht="20.100000000000001" customHeight="1" x14ac:dyDescent="0.2">
      <c r="A177" s="40"/>
      <c r="B177" s="40"/>
      <c r="C177" s="56"/>
      <c r="D177" s="57"/>
      <c r="E177" s="110"/>
      <c r="F177" s="111"/>
      <c r="G177" s="111"/>
      <c r="H177" s="111"/>
      <c r="I177" s="303" t="s">
        <v>99</v>
      </c>
      <c r="J177" s="304"/>
      <c r="K177" s="304"/>
      <c r="L177" s="304"/>
      <c r="M177" s="305"/>
      <c r="N177" s="60"/>
      <c r="O177" s="60"/>
      <c r="P177" s="60"/>
      <c r="Q177" s="60"/>
      <c r="R177" s="60"/>
      <c r="S177" s="60"/>
      <c r="T177" s="60"/>
      <c r="U177" s="60"/>
      <c r="V177" s="60"/>
      <c r="W177" s="60"/>
      <c r="X177" s="60"/>
      <c r="Z177" s="101"/>
    </row>
    <row r="178" spans="1:27" ht="20.100000000000001" customHeight="1" x14ac:dyDescent="0.2">
      <c r="A178" s="40"/>
      <c r="B178" s="40"/>
      <c r="C178" s="56"/>
      <c r="E178" s="329" t="s">
        <v>92</v>
      </c>
      <c r="F178" s="330"/>
      <c r="G178" s="330"/>
      <c r="H178" s="331"/>
      <c r="I178" s="312"/>
      <c r="J178" s="313"/>
      <c r="K178" s="313"/>
      <c r="L178" s="313"/>
      <c r="M178" s="314"/>
      <c r="N178" s="60"/>
      <c r="O178" s="60"/>
      <c r="P178" s="60"/>
      <c r="Q178" s="60"/>
      <c r="Y178" s="60"/>
      <c r="Z178" s="101"/>
    </row>
    <row r="179" spans="1:27" ht="20.100000000000001" customHeight="1" x14ac:dyDescent="0.2">
      <c r="A179" s="40"/>
      <c r="B179" s="40"/>
      <c r="C179" s="56"/>
      <c r="D179" s="57"/>
      <c r="E179" s="323" t="s">
        <v>93</v>
      </c>
      <c r="F179" s="324"/>
      <c r="G179" s="324"/>
      <c r="H179" s="325"/>
      <c r="I179" s="326"/>
      <c r="J179" s="327"/>
      <c r="K179" s="327"/>
      <c r="L179" s="327"/>
      <c r="M179" s="328"/>
      <c r="N179" s="60"/>
      <c r="O179" s="60"/>
      <c r="P179" s="60"/>
      <c r="Q179" s="60"/>
      <c r="Y179" s="60"/>
      <c r="Z179" s="101"/>
    </row>
    <row r="180" spans="1:27" ht="20.100000000000001" customHeight="1" thickBot="1" x14ac:dyDescent="0.25">
      <c r="A180" s="40">
        <f>IF(OR(TRIM($I178)="",TRIM($I179)="",TRIM($I180)=""),1001,0)</f>
        <v>1001</v>
      </c>
      <c r="B180" s="40"/>
      <c r="C180" s="56"/>
      <c r="D180" s="57"/>
      <c r="E180" s="306" t="s">
        <v>321</v>
      </c>
      <c r="F180" s="307"/>
      <c r="G180" s="307"/>
      <c r="H180" s="308"/>
      <c r="I180" s="309"/>
      <c r="J180" s="310"/>
      <c r="K180" s="310"/>
      <c r="L180" s="310"/>
      <c r="M180" s="311"/>
      <c r="N180" s="60"/>
      <c r="O180" s="60"/>
      <c r="P180" s="60"/>
      <c r="Q180" s="60"/>
      <c r="Y180" s="60"/>
      <c r="Z180" s="101"/>
    </row>
    <row r="181" spans="1:27" ht="20.100000000000001" customHeight="1" thickTop="1" x14ac:dyDescent="0.2">
      <c r="A181" s="40"/>
      <c r="B181" s="40"/>
      <c r="C181" s="56"/>
      <c r="D181" s="57"/>
      <c r="E181" s="297" t="s">
        <v>322</v>
      </c>
      <c r="F181" s="298"/>
      <c r="G181" s="298"/>
      <c r="H181" s="299"/>
      <c r="I181" s="300">
        <f>I178+I179+I180</f>
        <v>0</v>
      </c>
      <c r="J181" s="301"/>
      <c r="K181" s="301"/>
      <c r="L181" s="301"/>
      <c r="M181" s="302"/>
      <c r="N181" s="60"/>
      <c r="O181" s="60"/>
      <c r="P181" s="60"/>
      <c r="Q181" s="60"/>
      <c r="Y181" s="60"/>
      <c r="Z181" s="101"/>
    </row>
    <row r="182" spans="1:27" ht="20.100000000000001" customHeight="1" x14ac:dyDescent="0.2">
      <c r="A182" s="40"/>
      <c r="B182" s="40"/>
      <c r="C182" s="56"/>
      <c r="D182" s="57"/>
      <c r="E182" s="112"/>
      <c r="F182" s="112"/>
      <c r="G182" s="112"/>
      <c r="H182" s="112"/>
      <c r="I182" s="113"/>
      <c r="J182" s="114"/>
      <c r="K182" s="114"/>
      <c r="L182" s="114"/>
      <c r="M182" s="114"/>
      <c r="N182" s="60"/>
      <c r="O182" s="60"/>
      <c r="P182" s="60"/>
      <c r="Q182" s="60"/>
      <c r="Y182" s="60"/>
      <c r="Z182" s="101"/>
    </row>
    <row r="183" spans="1:27" ht="20.100000000000001" customHeight="1" x14ac:dyDescent="0.2">
      <c r="A183" s="40"/>
      <c r="B183" s="40"/>
      <c r="C183" s="56"/>
      <c r="D183" s="57">
        <v>2</v>
      </c>
      <c r="E183" s="112" t="s">
        <v>348</v>
      </c>
      <c r="F183" s="60"/>
      <c r="G183" s="60"/>
      <c r="H183" s="60"/>
      <c r="I183" s="222" t="s">
        <v>356</v>
      </c>
      <c r="J183" s="281"/>
      <c r="K183" s="281"/>
      <c r="L183" s="281"/>
      <c r="M183" s="281"/>
      <c r="N183" s="60"/>
      <c r="O183" s="60"/>
      <c r="P183" s="60"/>
      <c r="Q183" s="60"/>
      <c r="Y183" s="60"/>
      <c r="Z183" s="101"/>
    </row>
    <row r="184" spans="1:27" ht="20.100000000000001" customHeight="1" x14ac:dyDescent="0.2">
      <c r="A184" s="40"/>
      <c r="B184" s="40"/>
      <c r="C184" s="56"/>
      <c r="D184" s="57"/>
      <c r="E184" s="60"/>
      <c r="F184" s="60"/>
      <c r="G184" s="60"/>
      <c r="H184" s="60"/>
      <c r="I184" s="60"/>
      <c r="J184" s="115" t="s">
        <v>68</v>
      </c>
      <c r="K184" s="60"/>
      <c r="L184" s="60"/>
      <c r="M184" s="60"/>
      <c r="N184" s="60"/>
      <c r="O184" s="60"/>
      <c r="P184" s="60"/>
      <c r="Q184" s="60"/>
      <c r="Y184" s="60"/>
      <c r="Z184" s="101"/>
    </row>
    <row r="185" spans="1:27" ht="20.100000000000001" customHeight="1" x14ac:dyDescent="0.2">
      <c r="A185" s="40"/>
      <c r="B185" s="40"/>
      <c r="C185" s="74"/>
      <c r="D185" s="75"/>
      <c r="E185" s="75"/>
      <c r="F185" s="75"/>
      <c r="G185" s="75"/>
      <c r="H185" s="75"/>
      <c r="I185" s="75"/>
      <c r="J185" s="76"/>
      <c r="K185" s="76"/>
      <c r="L185" s="116"/>
      <c r="M185" s="116"/>
      <c r="N185" s="103"/>
      <c r="O185" s="76"/>
      <c r="P185" s="97"/>
      <c r="Q185" s="97"/>
      <c r="R185" s="97"/>
      <c r="S185" s="103"/>
      <c r="T185" s="103"/>
      <c r="U185" s="103"/>
      <c r="V185" s="103"/>
      <c r="W185" s="103"/>
      <c r="X185" s="103"/>
      <c r="Y185" s="76"/>
      <c r="Z185" s="78"/>
    </row>
    <row r="186" spans="1:27" ht="20.100000000000001" customHeight="1" x14ac:dyDescent="0.2">
      <c r="A186" s="40"/>
      <c r="B186" s="40"/>
      <c r="C186" s="60"/>
      <c r="D186" s="60"/>
      <c r="E186" s="60"/>
      <c r="F186" s="60"/>
      <c r="G186" s="60"/>
      <c r="H186" s="60"/>
      <c r="I186" s="60"/>
      <c r="J186" s="80"/>
      <c r="K186" s="80"/>
      <c r="L186" s="117"/>
      <c r="M186" s="80"/>
      <c r="N186" s="104"/>
      <c r="O186" s="80"/>
      <c r="P186" s="98"/>
      <c r="Q186" s="98"/>
      <c r="R186" s="98"/>
      <c r="S186" s="104"/>
      <c r="T186" s="104"/>
      <c r="U186" s="104"/>
      <c r="V186" s="104"/>
      <c r="W186" s="104"/>
      <c r="X186" s="104"/>
      <c r="Y186" s="80"/>
      <c r="Z186" s="60"/>
    </row>
    <row r="187" spans="1:27" ht="20.100000000000001" customHeight="1" x14ac:dyDescent="0.2">
      <c r="A187" s="40"/>
      <c r="B187" s="40"/>
      <c r="C187" s="60"/>
      <c r="D187" s="60"/>
      <c r="E187" s="60"/>
      <c r="F187" s="60"/>
      <c r="G187" s="60"/>
      <c r="H187" s="60"/>
      <c r="I187" s="60"/>
      <c r="J187" s="80"/>
      <c r="K187" s="80"/>
      <c r="L187" s="118"/>
      <c r="M187" s="60"/>
      <c r="N187" s="119"/>
      <c r="O187" s="60"/>
      <c r="P187" s="99"/>
      <c r="Q187" s="99"/>
      <c r="R187" s="99"/>
      <c r="S187" s="119"/>
      <c r="T187" s="119"/>
      <c r="U187" s="119"/>
      <c r="V187" s="119"/>
      <c r="W187" s="119"/>
      <c r="X187" s="119"/>
      <c r="Y187" s="119"/>
      <c r="Z187" s="60"/>
      <c r="AA187" s="119"/>
    </row>
    <row r="188" spans="1:27" ht="20.100000000000001" customHeight="1" x14ac:dyDescent="0.2">
      <c r="A188" s="40"/>
      <c r="B188" s="40"/>
      <c r="C188" s="254" t="s">
        <v>14</v>
      </c>
      <c r="D188" s="255"/>
      <c r="E188" s="255"/>
      <c r="F188" s="255"/>
      <c r="G188" s="255"/>
      <c r="H188" s="271"/>
      <c r="I188" s="120"/>
      <c r="L188" s="121"/>
      <c r="N188" s="91"/>
      <c r="P188" s="122"/>
      <c r="Q188" s="122"/>
      <c r="R188" s="122"/>
      <c r="S188" s="91"/>
      <c r="T188" s="91"/>
      <c r="U188" s="91"/>
      <c r="V188" s="91"/>
      <c r="W188" s="91"/>
      <c r="X188" s="91"/>
      <c r="Y188" s="91"/>
      <c r="AA188" s="91"/>
    </row>
    <row r="189" spans="1:27" ht="20.100000000000001" customHeight="1" x14ac:dyDescent="0.2">
      <c r="A189" s="40"/>
      <c r="B189" s="40"/>
      <c r="C189" s="52"/>
      <c r="D189" s="53"/>
      <c r="E189" s="53"/>
      <c r="F189" s="53"/>
      <c r="G189" s="53"/>
      <c r="H189" s="53"/>
      <c r="I189" s="53"/>
      <c r="J189" s="54"/>
      <c r="K189" s="54"/>
      <c r="L189" s="107"/>
      <c r="M189" s="107"/>
      <c r="N189" s="95"/>
      <c r="O189" s="95"/>
      <c r="P189" s="123"/>
      <c r="Q189" s="123"/>
      <c r="R189" s="123"/>
      <c r="S189" s="95"/>
      <c r="T189" s="95"/>
      <c r="U189" s="95"/>
      <c r="V189" s="95"/>
      <c r="W189" s="95"/>
      <c r="X189" s="95"/>
      <c r="Y189" s="95"/>
      <c r="Z189" s="55"/>
      <c r="AA189" s="91"/>
    </row>
    <row r="190" spans="1:27" ht="15.75" hidden="1" customHeight="1" x14ac:dyDescent="0.2">
      <c r="A190" s="40"/>
      <c r="B190" s="40"/>
      <c r="C190" s="52"/>
      <c r="D190" s="53"/>
      <c r="E190" s="53"/>
      <c r="F190" s="53"/>
      <c r="G190" s="53"/>
      <c r="H190" s="53"/>
      <c r="I190" s="53"/>
      <c r="J190" s="60"/>
      <c r="K190" s="60"/>
      <c r="L190" s="118"/>
      <c r="M190" s="118"/>
      <c r="N190" s="119"/>
      <c r="O190" s="119"/>
      <c r="P190" s="99"/>
      <c r="Q190" s="99"/>
      <c r="R190" s="99"/>
      <c r="S190" s="119"/>
      <c r="T190" s="119"/>
      <c r="U190" s="119"/>
      <c r="V190" s="119"/>
      <c r="W190" s="119"/>
      <c r="X190" s="119"/>
      <c r="Y190" s="119"/>
      <c r="Z190" s="59"/>
      <c r="AA190" s="91"/>
    </row>
    <row r="191" spans="1:27" ht="20.100000000000001" customHeight="1" x14ac:dyDescent="0.2">
      <c r="A191" s="40">
        <f>IF(OR(OR(NOT(ISNUMBER(VALUE(P191))), TRIM(P191)="", LEN(P191)&lt;&gt;6),TRIM($I191)=""), 1001, 0)</f>
        <v>1001</v>
      </c>
      <c r="B191" s="40"/>
      <c r="C191" s="56"/>
      <c r="D191" s="57">
        <v>1</v>
      </c>
      <c r="E191" s="36" t="s">
        <v>70</v>
      </c>
      <c r="I191" s="222"/>
      <c r="J191" s="222"/>
      <c r="K191" s="222"/>
      <c r="L191" s="222"/>
      <c r="M191" s="222"/>
      <c r="N191" s="90" t="s">
        <v>63</v>
      </c>
      <c r="O191" s="124" t="s">
        <v>61</v>
      </c>
      <c r="P191" s="12"/>
      <c r="Q191" s="60" t="s">
        <v>62</v>
      </c>
      <c r="T191" s="60"/>
      <c r="Y191" s="60"/>
      <c r="Z191" s="59"/>
    </row>
    <row r="192" spans="1:27" ht="30" customHeight="1" x14ac:dyDescent="0.2">
      <c r="A192" s="40"/>
      <c r="B192" s="40"/>
      <c r="C192" s="63"/>
      <c r="D192" s="60"/>
      <c r="E192" s="60"/>
      <c r="F192" s="60"/>
      <c r="G192" s="60"/>
      <c r="H192" s="60"/>
      <c r="I192" s="66"/>
      <c r="J192" s="220" t="s">
        <v>73</v>
      </c>
      <c r="K192" s="220"/>
      <c r="L192" s="220"/>
      <c r="M192" s="220"/>
      <c r="N192" s="220"/>
      <c r="O192" s="220"/>
      <c r="P192" s="220"/>
      <c r="Q192" s="220"/>
      <c r="R192" s="220"/>
      <c r="S192" s="220"/>
      <c r="T192" s="220"/>
      <c r="U192" s="220"/>
      <c r="V192" s="220"/>
      <c r="W192" s="220"/>
      <c r="X192" s="220"/>
      <c r="Y192" s="220"/>
      <c r="Z192" s="59"/>
    </row>
    <row r="193" spans="1:27" ht="20.100000000000001" customHeight="1" x14ac:dyDescent="0.2">
      <c r="A193" s="40">
        <f>IF(TRIM($I193)="", 1001, 0)</f>
        <v>1001</v>
      </c>
      <c r="B193" s="40"/>
      <c r="C193" s="56"/>
      <c r="D193" s="57">
        <v>2</v>
      </c>
      <c r="E193" s="36" t="s">
        <v>189</v>
      </c>
      <c r="I193" s="221"/>
      <c r="J193" s="222"/>
      <c r="K193" s="222"/>
      <c r="L193" s="222"/>
      <c r="M193" s="222"/>
      <c r="N193" s="124"/>
      <c r="O193" s="60"/>
      <c r="P193" s="60"/>
      <c r="Q193" s="60"/>
      <c r="R193" s="60"/>
      <c r="S193" s="60"/>
      <c r="T193" s="60"/>
      <c r="U193" s="60"/>
      <c r="V193" s="60"/>
      <c r="W193" s="60"/>
      <c r="X193" s="60"/>
      <c r="Y193" s="60"/>
      <c r="Z193" s="59"/>
    </row>
    <row r="194" spans="1:27" ht="30" customHeight="1" x14ac:dyDescent="0.2">
      <c r="A194" s="40"/>
      <c r="B194" s="40"/>
      <c r="C194" s="63"/>
      <c r="D194" s="60"/>
      <c r="E194" s="60"/>
      <c r="F194" s="60"/>
      <c r="G194" s="60"/>
      <c r="H194" s="60"/>
      <c r="I194" s="66"/>
      <c r="J194" s="62" t="str">
        <f>日付例&amp;"　年月日を入力してください。"</f>
        <v>例)2024/4/1、R6/4/1　年月日を入力してください。</v>
      </c>
      <c r="K194" s="62"/>
      <c r="L194" s="62"/>
      <c r="M194" s="62"/>
      <c r="N194" s="62"/>
      <c r="O194" s="62"/>
      <c r="P194" s="62"/>
      <c r="Q194" s="62"/>
      <c r="R194" s="62"/>
      <c r="S194" s="62"/>
      <c r="T194" s="62"/>
      <c r="U194" s="62"/>
      <c r="V194" s="62"/>
      <c r="W194" s="62"/>
      <c r="X194" s="62"/>
      <c r="Y194" s="62"/>
      <c r="Z194" s="59"/>
    </row>
    <row r="195" spans="1:27" ht="20.100000000000001" customHeight="1" x14ac:dyDescent="0.2">
      <c r="A195" s="40"/>
      <c r="B195" s="40"/>
      <c r="C195" s="63"/>
      <c r="D195" s="57">
        <v>3</v>
      </c>
      <c r="E195" s="36" t="s">
        <v>190</v>
      </c>
      <c r="G195" s="60"/>
      <c r="H195" s="60"/>
      <c r="I195" s="66"/>
      <c r="J195" s="62"/>
      <c r="K195" s="62"/>
      <c r="L195" s="62"/>
      <c r="M195" s="62"/>
      <c r="N195" s="62"/>
      <c r="O195" s="62"/>
      <c r="P195" s="62"/>
      <c r="Q195" s="62"/>
      <c r="R195" s="62"/>
      <c r="S195" s="62"/>
      <c r="T195" s="62"/>
      <c r="U195" s="62"/>
      <c r="V195" s="62"/>
      <c r="W195" s="62"/>
      <c r="X195" s="62"/>
      <c r="Y195" s="62"/>
      <c r="Z195" s="59"/>
    </row>
    <row r="196" spans="1:27" ht="50.1" customHeight="1" x14ac:dyDescent="0.2">
      <c r="A196" s="40"/>
      <c r="B196" s="40"/>
      <c r="C196" s="52"/>
      <c r="E196" s="295" t="s">
        <v>353</v>
      </c>
      <c r="F196" s="296"/>
      <c r="G196" s="296"/>
      <c r="H196" s="296"/>
      <c r="I196" s="296"/>
      <c r="J196" s="296"/>
      <c r="K196" s="296"/>
      <c r="L196" s="296"/>
      <c r="M196" s="296"/>
      <c r="N196" s="296"/>
      <c r="O196" s="296"/>
      <c r="P196" s="296"/>
      <c r="Q196" s="296"/>
      <c r="R196" s="296"/>
      <c r="S196" s="296"/>
      <c r="T196" s="296"/>
      <c r="U196" s="296"/>
      <c r="V196" s="296"/>
      <c r="W196" s="296"/>
      <c r="X196" s="296"/>
      <c r="Y196" s="296"/>
      <c r="Z196" s="59"/>
      <c r="AA196" s="91"/>
    </row>
    <row r="197" spans="1:27" ht="20.100000000000001" customHeight="1" x14ac:dyDescent="0.2">
      <c r="A197" s="40"/>
      <c r="B197" s="40"/>
      <c r="C197" s="56"/>
      <c r="E197" s="264" t="s">
        <v>94</v>
      </c>
      <c r="F197" s="265"/>
      <c r="G197" s="265"/>
      <c r="H197" s="265"/>
      <c r="I197" s="265"/>
      <c r="J197" s="265"/>
      <c r="K197" s="265"/>
      <c r="L197" s="267" t="s">
        <v>6</v>
      </c>
      <c r="M197" s="268"/>
      <c r="N197" s="273" t="s">
        <v>323</v>
      </c>
      <c r="O197" s="275" t="s">
        <v>324</v>
      </c>
      <c r="P197" s="276"/>
      <c r="Q197" s="285" t="s">
        <v>350</v>
      </c>
      <c r="R197" s="286"/>
      <c r="S197" s="287"/>
      <c r="T197" s="282" t="s">
        <v>349</v>
      </c>
      <c r="U197" s="283"/>
      <c r="V197" s="283"/>
      <c r="W197" s="283"/>
      <c r="X197" s="283"/>
      <c r="Y197" s="284"/>
      <c r="Z197" s="59"/>
      <c r="AA197" s="119"/>
    </row>
    <row r="198" spans="1:27" ht="30" customHeight="1" x14ac:dyDescent="0.2">
      <c r="A198" s="40">
        <f>IF(COUNTIF(L199:L227,"○")&lt;1, 1001, 0)</f>
        <v>1001</v>
      </c>
      <c r="B198" s="209"/>
      <c r="C198" s="56"/>
      <c r="E198" s="247"/>
      <c r="F198" s="266"/>
      <c r="G198" s="266"/>
      <c r="H198" s="266"/>
      <c r="I198" s="266"/>
      <c r="J198" s="266"/>
      <c r="K198" s="266"/>
      <c r="L198" s="269"/>
      <c r="M198" s="270"/>
      <c r="N198" s="274"/>
      <c r="O198" s="277"/>
      <c r="P198" s="278"/>
      <c r="Q198" s="288"/>
      <c r="R198" s="289"/>
      <c r="S198" s="290"/>
      <c r="T198" s="126" t="s">
        <v>337</v>
      </c>
      <c r="U198" s="127" t="s">
        <v>325</v>
      </c>
      <c r="V198" s="128" t="s">
        <v>326</v>
      </c>
      <c r="W198" s="127" t="s">
        <v>327</v>
      </c>
      <c r="X198" s="128" t="s">
        <v>328</v>
      </c>
      <c r="Y198" s="129" t="s">
        <v>329</v>
      </c>
      <c r="Z198" s="130"/>
      <c r="AA198" s="119"/>
    </row>
    <row r="199" spans="1:27" ht="20.100000000000001" customHeight="1" x14ac:dyDescent="0.2">
      <c r="A199" s="40">
        <f t="shared" ref="A199:A227" si="0">IF(AND(L199="○",OR(AND(N199&lt;&gt;"一般", N199&lt;&gt;"特定"),TRIM($O199)="",TRIM($Q199)="",TRIM($T199)="",TRIM($U199)="",TRIM($V199)="",TRIM($W199)="",TRIM($X199)="",TRIM($Y199)="")),1001,0)</f>
        <v>0</v>
      </c>
      <c r="B199" s="40"/>
      <c r="C199" s="56"/>
      <c r="E199" s="131" t="s">
        <v>191</v>
      </c>
      <c r="F199" s="272" t="s">
        <v>100</v>
      </c>
      <c r="G199" s="272"/>
      <c r="H199" s="272"/>
      <c r="I199" s="272"/>
      <c r="J199" s="272"/>
      <c r="K199" s="272"/>
      <c r="L199" s="223"/>
      <c r="M199" s="224"/>
      <c r="N199" s="27"/>
      <c r="O199" s="279"/>
      <c r="P199" s="280"/>
      <c r="Q199" s="227"/>
      <c r="R199" s="228"/>
      <c r="S199" s="229"/>
      <c r="T199" s="9"/>
      <c r="U199" s="2"/>
      <c r="V199" s="9"/>
      <c r="W199" s="2"/>
      <c r="X199" s="2"/>
      <c r="Y199" s="28"/>
      <c r="Z199" s="59"/>
      <c r="AA199" s="119"/>
    </row>
    <row r="200" spans="1:27" ht="20.100000000000001" customHeight="1" x14ac:dyDescent="0.2">
      <c r="A200" s="40">
        <f t="shared" si="0"/>
        <v>0</v>
      </c>
      <c r="B200" s="40"/>
      <c r="C200" s="56"/>
      <c r="E200" s="132" t="s">
        <v>192</v>
      </c>
      <c r="F200" s="232" t="s">
        <v>101</v>
      </c>
      <c r="G200" s="232"/>
      <c r="H200" s="232"/>
      <c r="I200" s="232"/>
      <c r="J200" s="232"/>
      <c r="K200" s="232"/>
      <c r="L200" s="225"/>
      <c r="M200" s="226"/>
      <c r="N200" s="29"/>
      <c r="O200" s="218"/>
      <c r="P200" s="219"/>
      <c r="Q200" s="212"/>
      <c r="R200" s="213"/>
      <c r="S200" s="214"/>
      <c r="T200" s="10"/>
      <c r="U200" s="3"/>
      <c r="V200" s="10"/>
      <c r="W200" s="3"/>
      <c r="X200" s="3"/>
      <c r="Y200" s="30"/>
      <c r="Z200" s="59"/>
      <c r="AA200" s="119"/>
    </row>
    <row r="201" spans="1:27" ht="20.100000000000001" customHeight="1" x14ac:dyDescent="0.2">
      <c r="A201" s="40">
        <f t="shared" si="0"/>
        <v>0</v>
      </c>
      <c r="B201" s="40"/>
      <c r="C201" s="56"/>
      <c r="E201" s="132" t="s">
        <v>193</v>
      </c>
      <c r="F201" s="232" t="s">
        <v>102</v>
      </c>
      <c r="G201" s="232"/>
      <c r="H201" s="232"/>
      <c r="I201" s="232"/>
      <c r="J201" s="232"/>
      <c r="K201" s="232"/>
      <c r="L201" s="225"/>
      <c r="M201" s="226"/>
      <c r="N201" s="29"/>
      <c r="O201" s="218"/>
      <c r="P201" s="219"/>
      <c r="Q201" s="212"/>
      <c r="R201" s="213"/>
      <c r="S201" s="214"/>
      <c r="T201" s="10"/>
      <c r="U201" s="3"/>
      <c r="V201" s="10"/>
      <c r="W201" s="3"/>
      <c r="X201" s="3"/>
      <c r="Y201" s="30"/>
      <c r="Z201" s="59"/>
      <c r="AA201" s="119"/>
    </row>
    <row r="202" spans="1:27" ht="20.100000000000001" customHeight="1" x14ac:dyDescent="0.2">
      <c r="A202" s="40">
        <f t="shared" si="0"/>
        <v>0</v>
      </c>
      <c r="B202" s="40"/>
      <c r="C202" s="56"/>
      <c r="E202" s="132" t="s">
        <v>194</v>
      </c>
      <c r="F202" s="232" t="s">
        <v>103</v>
      </c>
      <c r="G202" s="232"/>
      <c r="H202" s="232"/>
      <c r="I202" s="232"/>
      <c r="J202" s="232"/>
      <c r="K202" s="232"/>
      <c r="L202" s="225"/>
      <c r="M202" s="226"/>
      <c r="N202" s="29"/>
      <c r="O202" s="218"/>
      <c r="P202" s="219"/>
      <c r="Q202" s="212"/>
      <c r="R202" s="213"/>
      <c r="S202" s="214"/>
      <c r="T202" s="10"/>
      <c r="U202" s="3"/>
      <c r="V202" s="10"/>
      <c r="W202" s="3"/>
      <c r="X202" s="3"/>
      <c r="Y202" s="30"/>
      <c r="Z202" s="59"/>
      <c r="AA202" s="119"/>
    </row>
    <row r="203" spans="1:27" ht="20.100000000000001" customHeight="1" x14ac:dyDescent="0.2">
      <c r="A203" s="40">
        <f t="shared" si="0"/>
        <v>0</v>
      </c>
      <c r="B203" s="40"/>
      <c r="C203" s="56"/>
      <c r="E203" s="132" t="s">
        <v>195</v>
      </c>
      <c r="F203" s="232" t="s">
        <v>104</v>
      </c>
      <c r="G203" s="232"/>
      <c r="H203" s="232"/>
      <c r="I203" s="232"/>
      <c r="J203" s="232"/>
      <c r="K203" s="232"/>
      <c r="L203" s="225"/>
      <c r="M203" s="226"/>
      <c r="N203" s="29"/>
      <c r="O203" s="218"/>
      <c r="P203" s="219"/>
      <c r="Q203" s="212"/>
      <c r="R203" s="213"/>
      <c r="S203" s="214"/>
      <c r="T203" s="10"/>
      <c r="U203" s="3"/>
      <c r="V203" s="10"/>
      <c r="W203" s="3"/>
      <c r="X203" s="3"/>
      <c r="Y203" s="30"/>
      <c r="Z203" s="59"/>
      <c r="AA203" s="119"/>
    </row>
    <row r="204" spans="1:27" ht="20.100000000000001" customHeight="1" x14ac:dyDescent="0.2">
      <c r="A204" s="40">
        <f t="shared" si="0"/>
        <v>0</v>
      </c>
      <c r="B204" s="40"/>
      <c r="C204" s="56"/>
      <c r="E204" s="132" t="s">
        <v>196</v>
      </c>
      <c r="F204" s="232" t="s">
        <v>105</v>
      </c>
      <c r="G204" s="232"/>
      <c r="H204" s="232"/>
      <c r="I204" s="232"/>
      <c r="J204" s="232"/>
      <c r="K204" s="232"/>
      <c r="L204" s="225"/>
      <c r="M204" s="226"/>
      <c r="N204" s="29"/>
      <c r="O204" s="218"/>
      <c r="P204" s="219"/>
      <c r="Q204" s="212"/>
      <c r="R204" s="213"/>
      <c r="S204" s="214"/>
      <c r="T204" s="10"/>
      <c r="U204" s="3"/>
      <c r="V204" s="10"/>
      <c r="W204" s="3"/>
      <c r="X204" s="3"/>
      <c r="Y204" s="30"/>
      <c r="Z204" s="59"/>
      <c r="AA204" s="119"/>
    </row>
    <row r="205" spans="1:27" ht="20.100000000000001" customHeight="1" x14ac:dyDescent="0.2">
      <c r="A205" s="40">
        <f t="shared" si="0"/>
        <v>0</v>
      </c>
      <c r="B205" s="40"/>
      <c r="C205" s="56"/>
      <c r="E205" s="132" t="s">
        <v>197</v>
      </c>
      <c r="F205" s="232" t="s">
        <v>106</v>
      </c>
      <c r="G205" s="232"/>
      <c r="H205" s="232"/>
      <c r="I205" s="232"/>
      <c r="J205" s="232"/>
      <c r="K205" s="232"/>
      <c r="L205" s="225"/>
      <c r="M205" s="226"/>
      <c r="N205" s="29"/>
      <c r="O205" s="218"/>
      <c r="P205" s="219"/>
      <c r="Q205" s="212"/>
      <c r="R205" s="213"/>
      <c r="S205" s="214"/>
      <c r="T205" s="10"/>
      <c r="U205" s="3"/>
      <c r="V205" s="10"/>
      <c r="W205" s="3"/>
      <c r="X205" s="3"/>
      <c r="Y205" s="30"/>
      <c r="Z205" s="59"/>
      <c r="AA205" s="119"/>
    </row>
    <row r="206" spans="1:27" ht="20.100000000000001" customHeight="1" x14ac:dyDescent="0.2">
      <c r="A206" s="40">
        <f t="shared" si="0"/>
        <v>0</v>
      </c>
      <c r="B206" s="40"/>
      <c r="C206" s="56"/>
      <c r="E206" s="132" t="s">
        <v>198</v>
      </c>
      <c r="F206" s="232" t="s">
        <v>107</v>
      </c>
      <c r="G206" s="232"/>
      <c r="H206" s="232"/>
      <c r="I206" s="232"/>
      <c r="J206" s="232"/>
      <c r="K206" s="232"/>
      <c r="L206" s="225"/>
      <c r="M206" s="226"/>
      <c r="N206" s="29"/>
      <c r="O206" s="218"/>
      <c r="P206" s="219"/>
      <c r="Q206" s="212"/>
      <c r="R206" s="213"/>
      <c r="S206" s="214"/>
      <c r="T206" s="10"/>
      <c r="U206" s="3"/>
      <c r="V206" s="10"/>
      <c r="W206" s="3"/>
      <c r="X206" s="3"/>
      <c r="Y206" s="30"/>
      <c r="Z206" s="59"/>
      <c r="AA206" s="119"/>
    </row>
    <row r="207" spans="1:27" ht="20.100000000000001" customHeight="1" x14ac:dyDescent="0.2">
      <c r="A207" s="40">
        <f t="shared" si="0"/>
        <v>0</v>
      </c>
      <c r="B207" s="40"/>
      <c r="C207" s="56"/>
      <c r="E207" s="132" t="s">
        <v>199</v>
      </c>
      <c r="F207" s="232" t="s">
        <v>108</v>
      </c>
      <c r="G207" s="232"/>
      <c r="H207" s="232"/>
      <c r="I207" s="232"/>
      <c r="J207" s="232"/>
      <c r="K207" s="232"/>
      <c r="L207" s="225"/>
      <c r="M207" s="226"/>
      <c r="N207" s="29"/>
      <c r="O207" s="218"/>
      <c r="P207" s="219"/>
      <c r="Q207" s="212"/>
      <c r="R207" s="213"/>
      <c r="S207" s="214"/>
      <c r="T207" s="10"/>
      <c r="U207" s="3"/>
      <c r="V207" s="10"/>
      <c r="W207" s="3"/>
      <c r="X207" s="3"/>
      <c r="Y207" s="30"/>
      <c r="Z207" s="59"/>
      <c r="AA207" s="119"/>
    </row>
    <row r="208" spans="1:27" ht="20.100000000000001" customHeight="1" x14ac:dyDescent="0.2">
      <c r="A208" s="40">
        <f t="shared" si="0"/>
        <v>0</v>
      </c>
      <c r="B208" s="40"/>
      <c r="C208" s="56"/>
      <c r="E208" s="132" t="s">
        <v>200</v>
      </c>
      <c r="F208" s="232" t="s">
        <v>109</v>
      </c>
      <c r="G208" s="232"/>
      <c r="H208" s="232"/>
      <c r="I208" s="232"/>
      <c r="J208" s="232"/>
      <c r="K208" s="232"/>
      <c r="L208" s="225"/>
      <c r="M208" s="226"/>
      <c r="N208" s="29"/>
      <c r="O208" s="218"/>
      <c r="P208" s="219"/>
      <c r="Q208" s="212"/>
      <c r="R208" s="213"/>
      <c r="S208" s="214"/>
      <c r="T208" s="10"/>
      <c r="U208" s="3"/>
      <c r="V208" s="10"/>
      <c r="W208" s="3"/>
      <c r="X208" s="3"/>
      <c r="Y208" s="30"/>
      <c r="Z208" s="59"/>
      <c r="AA208" s="119"/>
    </row>
    <row r="209" spans="1:27" ht="20.100000000000001" customHeight="1" x14ac:dyDescent="0.2">
      <c r="A209" s="40">
        <f t="shared" si="0"/>
        <v>0</v>
      </c>
      <c r="B209" s="40"/>
      <c r="C209" s="56"/>
      <c r="E209" s="132" t="s">
        <v>201</v>
      </c>
      <c r="F209" s="232" t="s">
        <v>110</v>
      </c>
      <c r="G209" s="232"/>
      <c r="H209" s="232"/>
      <c r="I209" s="232"/>
      <c r="J209" s="232"/>
      <c r="K209" s="232"/>
      <c r="L209" s="225"/>
      <c r="M209" s="226"/>
      <c r="N209" s="29"/>
      <c r="O209" s="218"/>
      <c r="P209" s="219"/>
      <c r="Q209" s="212"/>
      <c r="R209" s="213"/>
      <c r="S209" s="214"/>
      <c r="T209" s="10"/>
      <c r="U209" s="3"/>
      <c r="V209" s="10"/>
      <c r="W209" s="3"/>
      <c r="X209" s="3"/>
      <c r="Y209" s="30"/>
      <c r="Z209" s="59"/>
      <c r="AA209" s="119"/>
    </row>
    <row r="210" spans="1:27" ht="20.100000000000001" customHeight="1" x14ac:dyDescent="0.2">
      <c r="A210" s="40">
        <f t="shared" si="0"/>
        <v>0</v>
      </c>
      <c r="B210" s="40"/>
      <c r="C210" s="56"/>
      <c r="E210" s="132" t="s">
        <v>202</v>
      </c>
      <c r="F210" s="232" t="s">
        <v>111</v>
      </c>
      <c r="G210" s="232"/>
      <c r="H210" s="232"/>
      <c r="I210" s="232"/>
      <c r="J210" s="232"/>
      <c r="K210" s="232"/>
      <c r="L210" s="225"/>
      <c r="M210" s="226"/>
      <c r="N210" s="29"/>
      <c r="O210" s="218"/>
      <c r="P210" s="219"/>
      <c r="Q210" s="212"/>
      <c r="R210" s="213"/>
      <c r="S210" s="214"/>
      <c r="T210" s="10"/>
      <c r="U210" s="3"/>
      <c r="V210" s="10"/>
      <c r="W210" s="3"/>
      <c r="X210" s="3"/>
      <c r="Y210" s="30"/>
      <c r="Z210" s="59"/>
      <c r="AA210" s="119"/>
    </row>
    <row r="211" spans="1:27" ht="20.100000000000001" customHeight="1" x14ac:dyDescent="0.2">
      <c r="A211" s="40">
        <f t="shared" si="0"/>
        <v>0</v>
      </c>
      <c r="B211" s="40"/>
      <c r="C211" s="56"/>
      <c r="E211" s="132" t="s">
        <v>203</v>
      </c>
      <c r="F211" s="232" t="s">
        <v>112</v>
      </c>
      <c r="G211" s="232"/>
      <c r="H211" s="232"/>
      <c r="I211" s="232"/>
      <c r="J211" s="232"/>
      <c r="K211" s="232"/>
      <c r="L211" s="225"/>
      <c r="M211" s="226"/>
      <c r="N211" s="29"/>
      <c r="O211" s="218"/>
      <c r="P211" s="219"/>
      <c r="Q211" s="212"/>
      <c r="R211" s="213"/>
      <c r="S211" s="214"/>
      <c r="T211" s="10"/>
      <c r="U211" s="3"/>
      <c r="V211" s="10"/>
      <c r="W211" s="3"/>
      <c r="X211" s="3"/>
      <c r="Y211" s="30"/>
      <c r="Z211" s="59"/>
      <c r="AA211" s="119"/>
    </row>
    <row r="212" spans="1:27" ht="20.100000000000001" customHeight="1" x14ac:dyDescent="0.2">
      <c r="A212" s="40">
        <f t="shared" si="0"/>
        <v>0</v>
      </c>
      <c r="B212" s="40"/>
      <c r="C212" s="56"/>
      <c r="E212" s="132" t="s">
        <v>204</v>
      </c>
      <c r="F212" s="232" t="s">
        <v>113</v>
      </c>
      <c r="G212" s="232"/>
      <c r="H212" s="232"/>
      <c r="I212" s="232"/>
      <c r="J212" s="232"/>
      <c r="K212" s="232"/>
      <c r="L212" s="225"/>
      <c r="M212" s="226"/>
      <c r="N212" s="29"/>
      <c r="O212" s="218"/>
      <c r="P212" s="219"/>
      <c r="Q212" s="212"/>
      <c r="R212" s="213"/>
      <c r="S212" s="214"/>
      <c r="T212" s="10"/>
      <c r="U212" s="3"/>
      <c r="V212" s="10"/>
      <c r="W212" s="3"/>
      <c r="X212" s="3"/>
      <c r="Y212" s="30"/>
      <c r="Z212" s="59"/>
      <c r="AA212" s="119"/>
    </row>
    <row r="213" spans="1:27" ht="20.100000000000001" customHeight="1" x14ac:dyDescent="0.2">
      <c r="A213" s="40">
        <f t="shared" si="0"/>
        <v>0</v>
      </c>
      <c r="B213" s="40"/>
      <c r="C213" s="56"/>
      <c r="E213" s="132" t="s">
        <v>205</v>
      </c>
      <c r="F213" s="232" t="s">
        <v>114</v>
      </c>
      <c r="G213" s="232"/>
      <c r="H213" s="232"/>
      <c r="I213" s="232"/>
      <c r="J213" s="232"/>
      <c r="K213" s="232"/>
      <c r="L213" s="225"/>
      <c r="M213" s="226"/>
      <c r="N213" s="29"/>
      <c r="O213" s="218"/>
      <c r="P213" s="219"/>
      <c r="Q213" s="212"/>
      <c r="R213" s="213"/>
      <c r="S213" s="214"/>
      <c r="T213" s="10"/>
      <c r="U213" s="3"/>
      <c r="V213" s="10"/>
      <c r="W213" s="3"/>
      <c r="X213" s="3"/>
      <c r="Y213" s="30"/>
      <c r="Z213" s="59"/>
      <c r="AA213" s="119"/>
    </row>
    <row r="214" spans="1:27" ht="20.100000000000001" customHeight="1" x14ac:dyDescent="0.2">
      <c r="A214" s="40">
        <f t="shared" si="0"/>
        <v>0</v>
      </c>
      <c r="B214" s="40"/>
      <c r="C214" s="56"/>
      <c r="E214" s="132" t="s">
        <v>206</v>
      </c>
      <c r="F214" s="232" t="s">
        <v>115</v>
      </c>
      <c r="G214" s="232"/>
      <c r="H214" s="232"/>
      <c r="I214" s="232"/>
      <c r="J214" s="232"/>
      <c r="K214" s="232"/>
      <c r="L214" s="225"/>
      <c r="M214" s="226"/>
      <c r="N214" s="29"/>
      <c r="O214" s="218"/>
      <c r="P214" s="219"/>
      <c r="Q214" s="212"/>
      <c r="R214" s="213"/>
      <c r="S214" s="214"/>
      <c r="T214" s="10"/>
      <c r="U214" s="3"/>
      <c r="V214" s="10"/>
      <c r="W214" s="3"/>
      <c r="X214" s="3"/>
      <c r="Y214" s="30"/>
      <c r="Z214" s="59"/>
      <c r="AA214" s="119"/>
    </row>
    <row r="215" spans="1:27" ht="20.100000000000001" customHeight="1" x14ac:dyDescent="0.2">
      <c r="A215" s="40">
        <f t="shared" si="0"/>
        <v>0</v>
      </c>
      <c r="B215" s="40"/>
      <c r="C215" s="56"/>
      <c r="E215" s="132" t="s">
        <v>207</v>
      </c>
      <c r="F215" s="232" t="s">
        <v>116</v>
      </c>
      <c r="G215" s="232"/>
      <c r="H215" s="232"/>
      <c r="I215" s="232"/>
      <c r="J215" s="232"/>
      <c r="K215" s="232"/>
      <c r="L215" s="225"/>
      <c r="M215" s="226"/>
      <c r="N215" s="29"/>
      <c r="O215" s="218"/>
      <c r="P215" s="219"/>
      <c r="Q215" s="212"/>
      <c r="R215" s="213"/>
      <c r="S215" s="214"/>
      <c r="T215" s="10"/>
      <c r="U215" s="3"/>
      <c r="V215" s="10"/>
      <c r="W215" s="3"/>
      <c r="X215" s="3"/>
      <c r="Y215" s="30"/>
      <c r="Z215" s="59"/>
      <c r="AA215" s="119"/>
    </row>
    <row r="216" spans="1:27" ht="20.100000000000001" customHeight="1" x14ac:dyDescent="0.2">
      <c r="A216" s="40">
        <f t="shared" si="0"/>
        <v>0</v>
      </c>
      <c r="B216" s="40"/>
      <c r="C216" s="56"/>
      <c r="E216" s="132" t="s">
        <v>208</v>
      </c>
      <c r="F216" s="232" t="s">
        <v>117</v>
      </c>
      <c r="G216" s="232"/>
      <c r="H216" s="232"/>
      <c r="I216" s="232"/>
      <c r="J216" s="232"/>
      <c r="K216" s="232"/>
      <c r="L216" s="225"/>
      <c r="M216" s="226"/>
      <c r="N216" s="29"/>
      <c r="O216" s="218"/>
      <c r="P216" s="219"/>
      <c r="Q216" s="212"/>
      <c r="R216" s="213"/>
      <c r="S216" s="214"/>
      <c r="T216" s="10"/>
      <c r="U216" s="3"/>
      <c r="V216" s="10"/>
      <c r="W216" s="3"/>
      <c r="X216" s="3"/>
      <c r="Y216" s="30"/>
      <c r="Z216" s="59"/>
      <c r="AA216" s="119"/>
    </row>
    <row r="217" spans="1:27" ht="20.100000000000001" customHeight="1" x14ac:dyDescent="0.2">
      <c r="A217" s="40">
        <f t="shared" si="0"/>
        <v>0</v>
      </c>
      <c r="B217" s="40"/>
      <c r="C217" s="56"/>
      <c r="E217" s="132" t="s">
        <v>209</v>
      </c>
      <c r="F217" s="232" t="s">
        <v>118</v>
      </c>
      <c r="G217" s="232"/>
      <c r="H217" s="232"/>
      <c r="I217" s="232"/>
      <c r="J217" s="232"/>
      <c r="K217" s="232"/>
      <c r="L217" s="225"/>
      <c r="M217" s="226"/>
      <c r="N217" s="29"/>
      <c r="O217" s="218"/>
      <c r="P217" s="219"/>
      <c r="Q217" s="212"/>
      <c r="R217" s="213"/>
      <c r="S217" s="214"/>
      <c r="T217" s="10"/>
      <c r="U217" s="3"/>
      <c r="V217" s="10"/>
      <c r="W217" s="3"/>
      <c r="X217" s="3"/>
      <c r="Y217" s="30"/>
      <c r="Z217" s="59"/>
      <c r="AA217" s="119"/>
    </row>
    <row r="218" spans="1:27" ht="20.100000000000001" customHeight="1" x14ac:dyDescent="0.2">
      <c r="A218" s="40">
        <f t="shared" si="0"/>
        <v>0</v>
      </c>
      <c r="B218" s="40"/>
      <c r="C218" s="52"/>
      <c r="E218" s="132" t="s">
        <v>210</v>
      </c>
      <c r="F218" s="232" t="s">
        <v>119</v>
      </c>
      <c r="G218" s="232"/>
      <c r="H218" s="232"/>
      <c r="I218" s="232"/>
      <c r="J218" s="232"/>
      <c r="K218" s="232"/>
      <c r="L218" s="225"/>
      <c r="M218" s="226"/>
      <c r="N218" s="29"/>
      <c r="O218" s="218"/>
      <c r="P218" s="219"/>
      <c r="Q218" s="212"/>
      <c r="R218" s="213"/>
      <c r="S218" s="214"/>
      <c r="T218" s="10"/>
      <c r="U218" s="3"/>
      <c r="V218" s="10"/>
      <c r="W218" s="3"/>
      <c r="X218" s="3"/>
      <c r="Y218" s="30"/>
      <c r="Z218" s="101"/>
      <c r="AA218" s="91"/>
    </row>
    <row r="219" spans="1:27" ht="20.100000000000001" customHeight="1" x14ac:dyDescent="0.2">
      <c r="A219" s="40">
        <f t="shared" si="0"/>
        <v>0</v>
      </c>
      <c r="B219" s="40"/>
      <c r="C219" s="56"/>
      <c r="E219" s="132" t="s">
        <v>211</v>
      </c>
      <c r="F219" s="232" t="s">
        <v>120</v>
      </c>
      <c r="G219" s="232"/>
      <c r="H219" s="232"/>
      <c r="I219" s="232"/>
      <c r="J219" s="232"/>
      <c r="K219" s="232"/>
      <c r="L219" s="225"/>
      <c r="M219" s="226"/>
      <c r="N219" s="29"/>
      <c r="O219" s="218"/>
      <c r="P219" s="219"/>
      <c r="Q219" s="212"/>
      <c r="R219" s="213"/>
      <c r="S219" s="214"/>
      <c r="T219" s="10"/>
      <c r="U219" s="3"/>
      <c r="V219" s="10"/>
      <c r="W219" s="3"/>
      <c r="X219" s="3"/>
      <c r="Y219" s="30"/>
      <c r="Z219" s="59"/>
      <c r="AA219" s="119"/>
    </row>
    <row r="220" spans="1:27" ht="20.100000000000001" customHeight="1" x14ac:dyDescent="0.2">
      <c r="A220" s="40">
        <f t="shared" si="0"/>
        <v>0</v>
      </c>
      <c r="B220" s="40"/>
      <c r="C220" s="56"/>
      <c r="E220" s="132" t="s">
        <v>212</v>
      </c>
      <c r="F220" s="232" t="s">
        <v>121</v>
      </c>
      <c r="G220" s="232"/>
      <c r="H220" s="232"/>
      <c r="I220" s="232"/>
      <c r="J220" s="232"/>
      <c r="K220" s="232"/>
      <c r="L220" s="225"/>
      <c r="M220" s="226"/>
      <c r="N220" s="29"/>
      <c r="O220" s="218"/>
      <c r="P220" s="219"/>
      <c r="Q220" s="212"/>
      <c r="R220" s="213"/>
      <c r="S220" s="214"/>
      <c r="T220" s="10"/>
      <c r="U220" s="3"/>
      <c r="V220" s="10"/>
      <c r="W220" s="3"/>
      <c r="X220" s="3"/>
      <c r="Y220" s="30"/>
      <c r="Z220" s="59"/>
      <c r="AA220" s="119"/>
    </row>
    <row r="221" spans="1:27" ht="20.100000000000001" customHeight="1" x14ac:dyDescent="0.2">
      <c r="A221" s="40">
        <f t="shared" si="0"/>
        <v>0</v>
      </c>
      <c r="B221" s="40"/>
      <c r="C221" s="56"/>
      <c r="E221" s="132" t="s">
        <v>213</v>
      </c>
      <c r="F221" s="232" t="s">
        <v>122</v>
      </c>
      <c r="G221" s="232"/>
      <c r="H221" s="232"/>
      <c r="I221" s="232"/>
      <c r="J221" s="232"/>
      <c r="K221" s="232"/>
      <c r="L221" s="225"/>
      <c r="M221" s="226"/>
      <c r="N221" s="29"/>
      <c r="O221" s="218"/>
      <c r="P221" s="219"/>
      <c r="Q221" s="212"/>
      <c r="R221" s="213"/>
      <c r="S221" s="214"/>
      <c r="T221" s="10"/>
      <c r="U221" s="3"/>
      <c r="V221" s="10"/>
      <c r="W221" s="3"/>
      <c r="X221" s="3"/>
      <c r="Y221" s="30"/>
      <c r="Z221" s="59"/>
      <c r="AA221" s="119"/>
    </row>
    <row r="222" spans="1:27" ht="20.100000000000001" customHeight="1" x14ac:dyDescent="0.2">
      <c r="A222" s="40">
        <f t="shared" si="0"/>
        <v>0</v>
      </c>
      <c r="B222" s="40"/>
      <c r="C222" s="56"/>
      <c r="E222" s="132" t="s">
        <v>214</v>
      </c>
      <c r="F222" s="232" t="s">
        <v>123</v>
      </c>
      <c r="G222" s="232"/>
      <c r="H222" s="232"/>
      <c r="I222" s="232"/>
      <c r="J222" s="232"/>
      <c r="K222" s="232"/>
      <c r="L222" s="225"/>
      <c r="M222" s="226"/>
      <c r="N222" s="29"/>
      <c r="O222" s="218"/>
      <c r="P222" s="219"/>
      <c r="Q222" s="212"/>
      <c r="R222" s="213"/>
      <c r="S222" s="214"/>
      <c r="T222" s="10"/>
      <c r="U222" s="3"/>
      <c r="V222" s="10"/>
      <c r="W222" s="3"/>
      <c r="X222" s="3"/>
      <c r="Y222" s="30"/>
      <c r="Z222" s="59"/>
      <c r="AA222" s="119"/>
    </row>
    <row r="223" spans="1:27" ht="20.100000000000001" customHeight="1" x14ac:dyDescent="0.2">
      <c r="A223" s="40">
        <f t="shared" si="0"/>
        <v>0</v>
      </c>
      <c r="B223" s="40"/>
      <c r="C223" s="56"/>
      <c r="E223" s="132" t="s">
        <v>215</v>
      </c>
      <c r="F223" s="232" t="s">
        <v>128</v>
      </c>
      <c r="G223" s="232"/>
      <c r="H223" s="232"/>
      <c r="I223" s="232"/>
      <c r="J223" s="232"/>
      <c r="K223" s="232"/>
      <c r="L223" s="225"/>
      <c r="M223" s="226"/>
      <c r="N223" s="29"/>
      <c r="O223" s="218"/>
      <c r="P223" s="219"/>
      <c r="Q223" s="212"/>
      <c r="R223" s="213"/>
      <c r="S223" s="214"/>
      <c r="T223" s="10"/>
      <c r="U223" s="3"/>
      <c r="V223" s="10"/>
      <c r="W223" s="3"/>
      <c r="X223" s="3"/>
      <c r="Y223" s="30"/>
      <c r="Z223" s="59"/>
      <c r="AA223" s="119"/>
    </row>
    <row r="224" spans="1:27" ht="20.100000000000001" customHeight="1" x14ac:dyDescent="0.2">
      <c r="A224" s="40">
        <f t="shared" si="0"/>
        <v>0</v>
      </c>
      <c r="B224" s="40"/>
      <c r="C224" s="56"/>
      <c r="E224" s="132" t="s">
        <v>216</v>
      </c>
      <c r="F224" s="232" t="s">
        <v>124</v>
      </c>
      <c r="G224" s="232"/>
      <c r="H224" s="232"/>
      <c r="I224" s="232"/>
      <c r="J224" s="232"/>
      <c r="K224" s="232"/>
      <c r="L224" s="225"/>
      <c r="M224" s="226"/>
      <c r="N224" s="29"/>
      <c r="O224" s="218"/>
      <c r="P224" s="219"/>
      <c r="Q224" s="212"/>
      <c r="R224" s="213"/>
      <c r="S224" s="214"/>
      <c r="T224" s="10"/>
      <c r="U224" s="3"/>
      <c r="V224" s="10"/>
      <c r="W224" s="3"/>
      <c r="X224" s="3"/>
      <c r="Y224" s="30"/>
      <c r="Z224" s="59"/>
      <c r="AA224" s="119"/>
    </row>
    <row r="225" spans="1:27" ht="20.100000000000001" customHeight="1" x14ac:dyDescent="0.2">
      <c r="A225" s="40">
        <f t="shared" si="0"/>
        <v>0</v>
      </c>
      <c r="B225" s="40"/>
      <c r="C225" s="56"/>
      <c r="E225" s="132" t="s">
        <v>217</v>
      </c>
      <c r="F225" s="232" t="s">
        <v>125</v>
      </c>
      <c r="G225" s="232"/>
      <c r="H225" s="232"/>
      <c r="I225" s="232"/>
      <c r="J225" s="232"/>
      <c r="K225" s="232"/>
      <c r="L225" s="225"/>
      <c r="M225" s="226"/>
      <c r="N225" s="29"/>
      <c r="O225" s="218"/>
      <c r="P225" s="219"/>
      <c r="Q225" s="212"/>
      <c r="R225" s="213"/>
      <c r="S225" s="214"/>
      <c r="T225" s="10"/>
      <c r="U225" s="3"/>
      <c r="V225" s="10"/>
      <c r="W225" s="3"/>
      <c r="X225" s="3"/>
      <c r="Y225" s="30"/>
      <c r="Z225" s="59"/>
      <c r="AA225" s="119"/>
    </row>
    <row r="226" spans="1:27" ht="20.100000000000001" customHeight="1" x14ac:dyDescent="0.2">
      <c r="A226" s="40">
        <f t="shared" si="0"/>
        <v>0</v>
      </c>
      <c r="B226" s="40"/>
      <c r="C226" s="56"/>
      <c r="E226" s="132" t="s">
        <v>218</v>
      </c>
      <c r="F226" s="232" t="s">
        <v>126</v>
      </c>
      <c r="G226" s="232"/>
      <c r="H226" s="232"/>
      <c r="I226" s="232"/>
      <c r="J226" s="232"/>
      <c r="K226" s="232"/>
      <c r="L226" s="225"/>
      <c r="M226" s="226"/>
      <c r="N226" s="29"/>
      <c r="O226" s="218"/>
      <c r="P226" s="219"/>
      <c r="Q226" s="212"/>
      <c r="R226" s="213"/>
      <c r="S226" s="214"/>
      <c r="T226" s="10"/>
      <c r="U226" s="3"/>
      <c r="V226" s="10"/>
      <c r="W226" s="3"/>
      <c r="X226" s="3"/>
      <c r="Y226" s="30"/>
      <c r="Z226" s="59"/>
      <c r="AA226" s="119"/>
    </row>
    <row r="227" spans="1:27" ht="20.100000000000001" customHeight="1" x14ac:dyDescent="0.2">
      <c r="A227" s="40">
        <f t="shared" si="0"/>
        <v>0</v>
      </c>
      <c r="B227" s="40"/>
      <c r="C227" s="56"/>
      <c r="E227" s="133" t="s">
        <v>219</v>
      </c>
      <c r="F227" s="253" t="s">
        <v>127</v>
      </c>
      <c r="G227" s="253"/>
      <c r="H227" s="253"/>
      <c r="I227" s="253"/>
      <c r="J227" s="253"/>
      <c r="K227" s="253"/>
      <c r="L227" s="243"/>
      <c r="M227" s="244"/>
      <c r="N227" s="31"/>
      <c r="O227" s="230"/>
      <c r="P227" s="231"/>
      <c r="Q227" s="215"/>
      <c r="R227" s="216"/>
      <c r="S227" s="217"/>
      <c r="T227" s="11"/>
      <c r="U227" s="4"/>
      <c r="V227" s="11"/>
      <c r="W227" s="4"/>
      <c r="X227" s="4"/>
      <c r="Y227" s="32"/>
      <c r="Z227" s="59"/>
      <c r="AA227" s="119"/>
    </row>
    <row r="228" spans="1:27" ht="30" customHeight="1" x14ac:dyDescent="0.2">
      <c r="A228" s="40"/>
      <c r="B228" s="40"/>
      <c r="C228" s="74"/>
      <c r="D228" s="75"/>
      <c r="E228" s="134"/>
      <c r="F228" s="75"/>
      <c r="G228" s="75"/>
      <c r="H228" s="75"/>
      <c r="I228" s="75"/>
      <c r="J228" s="75"/>
      <c r="K228" s="75"/>
      <c r="L228" s="75"/>
      <c r="M228" s="135"/>
      <c r="N228" s="75"/>
      <c r="O228" s="103"/>
      <c r="P228" s="76"/>
      <c r="Q228" s="97"/>
      <c r="R228" s="97"/>
      <c r="S228" s="136"/>
      <c r="T228" s="97"/>
      <c r="U228" s="97"/>
      <c r="V228" s="97"/>
      <c r="W228" s="97"/>
      <c r="X228" s="97"/>
      <c r="Y228" s="76"/>
      <c r="Z228" s="78"/>
    </row>
    <row r="229" spans="1:27" ht="20.100000000000001" customHeight="1" x14ac:dyDescent="0.2">
      <c r="A229" s="40"/>
      <c r="B229" s="40"/>
      <c r="C229" s="60"/>
      <c r="D229" s="60"/>
      <c r="E229" s="60"/>
      <c r="F229" s="60"/>
      <c r="G229" s="60"/>
      <c r="H229" s="60"/>
      <c r="I229" s="60"/>
      <c r="J229" s="80"/>
      <c r="K229" s="80"/>
      <c r="L229" s="80"/>
      <c r="M229" s="117"/>
      <c r="N229" s="80"/>
      <c r="O229" s="104"/>
      <c r="P229" s="80"/>
      <c r="Q229" s="98"/>
      <c r="R229" s="98"/>
      <c r="S229" s="98"/>
      <c r="T229" s="98"/>
      <c r="U229" s="98"/>
      <c r="V229" s="98"/>
      <c r="W229" s="98"/>
      <c r="X229" s="98"/>
      <c r="Y229" s="80"/>
      <c r="Z229" s="60"/>
    </row>
    <row r="230" spans="1:27" ht="20.100000000000001" customHeight="1" x14ac:dyDescent="0.2">
      <c r="M230" s="121"/>
      <c r="O230" s="91"/>
      <c r="Q230" s="122"/>
      <c r="R230" s="122"/>
      <c r="S230" s="122"/>
      <c r="T230" s="122"/>
      <c r="U230" s="122"/>
      <c r="V230" s="122"/>
      <c r="W230" s="122"/>
      <c r="X230" s="122"/>
    </row>
    <row r="231" spans="1:27" ht="20.100000000000001" customHeight="1" x14ac:dyDescent="0.2">
      <c r="A231" s="40"/>
      <c r="B231" s="40"/>
      <c r="C231" s="254" t="s">
        <v>130</v>
      </c>
      <c r="D231" s="255"/>
      <c r="E231" s="255"/>
      <c r="F231" s="255"/>
      <c r="G231" s="255"/>
      <c r="H231" s="255"/>
      <c r="I231" s="137"/>
      <c r="J231" s="106"/>
      <c r="K231" s="106"/>
      <c r="L231" s="138"/>
      <c r="M231" s="106"/>
      <c r="N231" s="106"/>
      <c r="O231" s="106"/>
      <c r="P231" s="106"/>
      <c r="Q231" s="106"/>
      <c r="R231" s="106"/>
      <c r="S231" s="106"/>
      <c r="T231" s="106"/>
      <c r="U231" s="106"/>
      <c r="V231" s="106"/>
      <c r="W231" s="106"/>
      <c r="X231" s="106"/>
      <c r="Y231" s="106"/>
      <c r="Z231" s="106"/>
    </row>
    <row r="232" spans="1:27" ht="20.100000000000001" customHeight="1" x14ac:dyDescent="0.2">
      <c r="A232" s="40"/>
      <c r="B232" s="40"/>
      <c r="C232" s="52"/>
      <c r="D232" s="53"/>
      <c r="E232" s="53"/>
      <c r="F232" s="53"/>
      <c r="G232" s="53"/>
      <c r="H232" s="53"/>
      <c r="I232" s="139"/>
      <c r="J232" s="60"/>
      <c r="K232" s="60"/>
      <c r="L232" s="60"/>
      <c r="R232" s="111"/>
      <c r="S232" s="111"/>
      <c r="T232" s="111"/>
      <c r="U232" s="111"/>
      <c r="V232" s="111"/>
      <c r="W232" s="111"/>
      <c r="X232" s="111"/>
      <c r="Y232" s="111"/>
      <c r="Z232" s="140"/>
    </row>
    <row r="233" spans="1:27" ht="20.100000000000001" customHeight="1" x14ac:dyDescent="0.2">
      <c r="A233" s="40"/>
      <c r="B233" s="40"/>
      <c r="C233" s="56"/>
      <c r="D233" s="245" t="s">
        <v>129</v>
      </c>
      <c r="E233" s="246"/>
      <c r="F233" s="343" t="s">
        <v>222</v>
      </c>
      <c r="G233" s="344"/>
      <c r="H233" s="344"/>
      <c r="I233" s="344"/>
      <c r="J233" s="344"/>
      <c r="K233" s="344"/>
      <c r="L233" s="344"/>
      <c r="M233" s="246"/>
      <c r="N233" s="338" t="s">
        <v>131</v>
      </c>
      <c r="O233" s="282" t="s">
        <v>307</v>
      </c>
      <c r="P233" s="340"/>
      <c r="Q233" s="346" t="s">
        <v>135</v>
      </c>
      <c r="R233" s="341" t="s">
        <v>303</v>
      </c>
      <c r="S233" s="342"/>
      <c r="T233" s="342"/>
      <c r="U233" s="342"/>
      <c r="V233" s="342"/>
      <c r="W233" s="342"/>
      <c r="X233" s="342"/>
      <c r="Y233" s="342"/>
      <c r="Z233" s="130"/>
      <c r="AA233" s="119"/>
    </row>
    <row r="234" spans="1:27" ht="30" customHeight="1" x14ac:dyDescent="0.2">
      <c r="A234" s="40"/>
      <c r="B234" s="40"/>
      <c r="C234" s="56"/>
      <c r="D234" s="247"/>
      <c r="E234" s="248"/>
      <c r="F234" s="345"/>
      <c r="G234" s="266"/>
      <c r="H234" s="266"/>
      <c r="I234" s="266"/>
      <c r="J234" s="266"/>
      <c r="K234" s="266"/>
      <c r="L234" s="266"/>
      <c r="M234" s="248"/>
      <c r="N234" s="339"/>
      <c r="O234" s="141" t="s">
        <v>132</v>
      </c>
      <c r="P234" s="142" t="s">
        <v>133</v>
      </c>
      <c r="Q234" s="347"/>
      <c r="R234" s="143" t="s">
        <v>302</v>
      </c>
      <c r="S234" s="141">
        <v>1</v>
      </c>
      <c r="T234" s="144">
        <v>2</v>
      </c>
      <c r="U234" s="144">
        <v>3</v>
      </c>
      <c r="V234" s="144">
        <v>4</v>
      </c>
      <c r="W234" s="144">
        <v>5</v>
      </c>
      <c r="X234" s="145">
        <v>6</v>
      </c>
      <c r="Y234" s="146">
        <v>7</v>
      </c>
      <c r="Z234" s="59"/>
      <c r="AA234" s="119"/>
    </row>
    <row r="235" spans="1:27" ht="30" customHeight="1" x14ac:dyDescent="0.2">
      <c r="A235" s="40"/>
      <c r="B235" s="40"/>
      <c r="C235" s="56"/>
      <c r="D235" s="256" t="s">
        <v>280</v>
      </c>
      <c r="E235" s="240"/>
      <c r="F235" s="337" t="s">
        <v>308</v>
      </c>
      <c r="G235" s="337"/>
      <c r="H235" s="337"/>
      <c r="I235" s="337"/>
      <c r="J235" s="337"/>
      <c r="K235" s="337"/>
      <c r="L235" s="337"/>
      <c r="M235" s="337"/>
      <c r="N235" s="147" t="s">
        <v>136</v>
      </c>
      <c r="O235" s="1"/>
      <c r="P235" s="1"/>
      <c r="Q235" s="148"/>
      <c r="R235" s="149"/>
      <c r="S235" s="150"/>
      <c r="T235" s="151"/>
      <c r="U235" s="150"/>
      <c r="V235" s="150"/>
      <c r="W235" s="150"/>
      <c r="X235" s="150"/>
      <c r="Y235" s="152"/>
      <c r="Z235" s="59"/>
      <c r="AA235" s="119"/>
    </row>
    <row r="236" spans="1:27" ht="20.100000000000001" customHeight="1" x14ac:dyDescent="0.2">
      <c r="A236" s="40"/>
      <c r="B236" s="40"/>
      <c r="C236" s="56"/>
      <c r="D236" s="257"/>
      <c r="E236" s="236"/>
      <c r="F236" s="263" t="s">
        <v>309</v>
      </c>
      <c r="G236" s="263"/>
      <c r="H236" s="263"/>
      <c r="I236" s="263"/>
      <c r="J236" s="263"/>
      <c r="K236" s="263"/>
      <c r="L236" s="263"/>
      <c r="M236" s="263"/>
      <c r="N236" s="153" t="s">
        <v>136</v>
      </c>
      <c r="O236" s="3"/>
      <c r="P236" s="3"/>
      <c r="Q236" s="154"/>
      <c r="R236" s="154"/>
      <c r="S236" s="154"/>
      <c r="T236" s="155"/>
      <c r="U236" s="154"/>
      <c r="V236" s="154"/>
      <c r="W236" s="154"/>
      <c r="X236" s="154"/>
      <c r="Y236" s="156"/>
      <c r="Z236" s="59"/>
      <c r="AA236" s="119"/>
    </row>
    <row r="237" spans="1:27" ht="20.100000000000001" customHeight="1" x14ac:dyDescent="0.2">
      <c r="A237" s="40"/>
      <c r="B237" s="40"/>
      <c r="C237" s="56"/>
      <c r="D237" s="257"/>
      <c r="E237" s="236"/>
      <c r="F237" s="263" t="s">
        <v>310</v>
      </c>
      <c r="G237" s="263"/>
      <c r="H237" s="263"/>
      <c r="I237" s="263"/>
      <c r="J237" s="263"/>
      <c r="K237" s="263"/>
      <c r="L237" s="263"/>
      <c r="M237" s="263"/>
      <c r="N237" s="153" t="s">
        <v>136</v>
      </c>
      <c r="O237" s="3"/>
      <c r="P237" s="3"/>
      <c r="Q237" s="154"/>
      <c r="R237" s="154"/>
      <c r="S237" s="154"/>
      <c r="T237" s="155"/>
      <c r="U237" s="154"/>
      <c r="V237" s="154"/>
      <c r="W237" s="154"/>
      <c r="X237" s="154"/>
      <c r="Y237" s="156"/>
      <c r="Z237" s="59"/>
      <c r="AA237" s="119"/>
    </row>
    <row r="238" spans="1:27" ht="20.100000000000001" customHeight="1" x14ac:dyDescent="0.2">
      <c r="A238" s="40"/>
      <c r="B238" s="40"/>
      <c r="C238" s="56"/>
      <c r="D238" s="258"/>
      <c r="E238" s="242"/>
      <c r="F238" s="259" t="s">
        <v>311</v>
      </c>
      <c r="G238" s="259"/>
      <c r="H238" s="259"/>
      <c r="I238" s="259"/>
      <c r="J238" s="259"/>
      <c r="K238" s="259"/>
      <c r="L238" s="259"/>
      <c r="M238" s="259"/>
      <c r="N238" s="157" t="s">
        <v>136</v>
      </c>
      <c r="O238" s="4"/>
      <c r="P238" s="4"/>
      <c r="Q238" s="158"/>
      <c r="R238" s="158"/>
      <c r="S238" s="158"/>
      <c r="T238" s="159"/>
      <c r="U238" s="158"/>
      <c r="V238" s="158"/>
      <c r="W238" s="158"/>
      <c r="X238" s="158"/>
      <c r="Y238" s="160"/>
      <c r="Z238" s="59"/>
      <c r="AA238" s="119"/>
    </row>
    <row r="239" spans="1:27" ht="20.100000000000001" customHeight="1" x14ac:dyDescent="0.2">
      <c r="A239" s="40"/>
      <c r="B239" s="40"/>
      <c r="C239" s="161"/>
      <c r="D239" s="233" t="s">
        <v>138</v>
      </c>
      <c r="E239" s="234"/>
      <c r="F239" s="261" t="s">
        <v>134</v>
      </c>
      <c r="G239" s="261"/>
      <c r="H239" s="261"/>
      <c r="I239" s="261"/>
      <c r="J239" s="261"/>
      <c r="K239" s="261"/>
      <c r="L239" s="261"/>
      <c r="M239" s="261"/>
      <c r="N239" s="147" t="s">
        <v>136</v>
      </c>
      <c r="O239" s="1"/>
      <c r="P239" s="1"/>
      <c r="Q239" s="1"/>
      <c r="R239" s="150"/>
      <c r="S239" s="150"/>
      <c r="T239" s="151"/>
      <c r="U239" s="150"/>
      <c r="V239" s="150"/>
      <c r="W239" s="150"/>
      <c r="X239" s="162"/>
      <c r="Y239" s="163"/>
      <c r="Z239" s="59"/>
      <c r="AA239" s="119"/>
    </row>
    <row r="240" spans="1:27" ht="20.100000000000001" customHeight="1" x14ac:dyDescent="0.2">
      <c r="A240" s="40"/>
      <c r="B240" s="40"/>
      <c r="C240" s="161"/>
      <c r="D240" s="235"/>
      <c r="E240" s="236"/>
      <c r="F240" s="263" t="s">
        <v>220</v>
      </c>
      <c r="G240" s="263"/>
      <c r="H240" s="263"/>
      <c r="I240" s="263"/>
      <c r="J240" s="263"/>
      <c r="K240" s="263"/>
      <c r="L240" s="263"/>
      <c r="M240" s="263"/>
      <c r="N240" s="153" t="s">
        <v>136</v>
      </c>
      <c r="O240" s="3"/>
      <c r="P240" s="3"/>
      <c r="Q240" s="154"/>
      <c r="R240" s="150"/>
      <c r="S240" s="3"/>
      <c r="T240" s="3"/>
      <c r="U240" s="3"/>
      <c r="V240" s="3"/>
      <c r="W240" s="3"/>
      <c r="X240" s="3"/>
      <c r="Y240" s="164"/>
      <c r="Z240" s="59"/>
      <c r="AA240" s="119"/>
    </row>
    <row r="241" spans="1:27" ht="20.100000000000001" customHeight="1" x14ac:dyDescent="0.2">
      <c r="A241" s="40"/>
      <c r="B241" s="40"/>
      <c r="C241" s="161"/>
      <c r="D241" s="235"/>
      <c r="E241" s="236"/>
      <c r="F241" s="263" t="s">
        <v>139</v>
      </c>
      <c r="G241" s="263"/>
      <c r="H241" s="263"/>
      <c r="I241" s="263"/>
      <c r="J241" s="263"/>
      <c r="K241" s="263"/>
      <c r="L241" s="263"/>
      <c r="M241" s="263"/>
      <c r="N241" s="153" t="s">
        <v>136</v>
      </c>
      <c r="O241" s="3"/>
      <c r="P241" s="3"/>
      <c r="Q241" s="3"/>
      <c r="R241" s="154"/>
      <c r="S241" s="154"/>
      <c r="T241" s="155"/>
      <c r="U241" s="154"/>
      <c r="V241" s="154"/>
      <c r="W241" s="154"/>
      <c r="X241" s="165"/>
      <c r="Y241" s="164"/>
      <c r="Z241" s="59"/>
      <c r="AA241" s="119"/>
    </row>
    <row r="242" spans="1:27" ht="20.100000000000001" customHeight="1" x14ac:dyDescent="0.2">
      <c r="A242" s="40"/>
      <c r="B242" s="40"/>
      <c r="C242" s="161"/>
      <c r="D242" s="235"/>
      <c r="E242" s="236"/>
      <c r="F242" s="263" t="s">
        <v>140</v>
      </c>
      <c r="G242" s="263"/>
      <c r="H242" s="263"/>
      <c r="I242" s="263"/>
      <c r="J242" s="263"/>
      <c r="K242" s="263"/>
      <c r="L242" s="263"/>
      <c r="M242" s="263"/>
      <c r="N242" s="153" t="s">
        <v>136</v>
      </c>
      <c r="O242" s="3"/>
      <c r="P242" s="3"/>
      <c r="Q242" s="3"/>
      <c r="R242" s="154"/>
      <c r="S242" s="154"/>
      <c r="T242" s="155"/>
      <c r="U242" s="154"/>
      <c r="V242" s="154"/>
      <c r="W242" s="154"/>
      <c r="X242" s="165"/>
      <c r="Y242" s="164"/>
      <c r="Z242" s="59"/>
      <c r="AA242" s="119"/>
    </row>
    <row r="243" spans="1:27" ht="20.100000000000001" customHeight="1" x14ac:dyDescent="0.2">
      <c r="A243" s="40"/>
      <c r="B243" s="40"/>
      <c r="C243" s="161"/>
      <c r="D243" s="235"/>
      <c r="E243" s="236"/>
      <c r="F243" s="263" t="s">
        <v>141</v>
      </c>
      <c r="G243" s="263"/>
      <c r="H243" s="263"/>
      <c r="I243" s="263"/>
      <c r="J243" s="263"/>
      <c r="K243" s="263"/>
      <c r="L243" s="263"/>
      <c r="M243" s="263"/>
      <c r="N243" s="153" t="s">
        <v>136</v>
      </c>
      <c r="O243" s="3"/>
      <c r="P243" s="3"/>
      <c r="Q243" s="154"/>
      <c r="R243" s="154"/>
      <c r="S243" s="154"/>
      <c r="T243" s="155"/>
      <c r="U243" s="154"/>
      <c r="V243" s="154"/>
      <c r="W243" s="154"/>
      <c r="X243" s="165"/>
      <c r="Y243" s="164"/>
      <c r="Z243" s="59"/>
      <c r="AA243" s="119"/>
    </row>
    <row r="244" spans="1:27" ht="20.100000000000001" customHeight="1" x14ac:dyDescent="0.2">
      <c r="A244" s="40"/>
      <c r="B244" s="40"/>
      <c r="C244" s="161"/>
      <c r="D244" s="235"/>
      <c r="E244" s="236"/>
      <c r="F244" s="263" t="s">
        <v>142</v>
      </c>
      <c r="G244" s="263"/>
      <c r="H244" s="263"/>
      <c r="I244" s="263"/>
      <c r="J244" s="263"/>
      <c r="K244" s="263"/>
      <c r="L244" s="263"/>
      <c r="M244" s="263"/>
      <c r="N244" s="153" t="s">
        <v>136</v>
      </c>
      <c r="O244" s="3"/>
      <c r="P244" s="3"/>
      <c r="Q244" s="154"/>
      <c r="R244" s="154"/>
      <c r="S244" s="154"/>
      <c r="T244" s="155"/>
      <c r="U244" s="154"/>
      <c r="V244" s="154"/>
      <c r="W244" s="154"/>
      <c r="X244" s="165"/>
      <c r="Y244" s="164"/>
      <c r="Z244" s="59"/>
      <c r="AA244" s="119"/>
    </row>
    <row r="245" spans="1:27" ht="20.100000000000001" customHeight="1" x14ac:dyDescent="0.2">
      <c r="A245" s="40"/>
      <c r="B245" s="40"/>
      <c r="C245" s="161"/>
      <c r="D245" s="235"/>
      <c r="E245" s="236"/>
      <c r="F245" s="263" t="s">
        <v>143</v>
      </c>
      <c r="G245" s="263"/>
      <c r="H245" s="263"/>
      <c r="I245" s="263"/>
      <c r="J245" s="263"/>
      <c r="K245" s="263"/>
      <c r="L245" s="263"/>
      <c r="M245" s="263"/>
      <c r="N245" s="153" t="s">
        <v>136</v>
      </c>
      <c r="O245" s="3"/>
      <c r="P245" s="3"/>
      <c r="Q245" s="3"/>
      <c r="R245" s="154"/>
      <c r="S245" s="154"/>
      <c r="T245" s="155"/>
      <c r="U245" s="154"/>
      <c r="V245" s="154"/>
      <c r="W245" s="154"/>
      <c r="X245" s="165"/>
      <c r="Y245" s="164"/>
      <c r="Z245" s="59"/>
      <c r="AA245" s="119"/>
    </row>
    <row r="246" spans="1:27" ht="20.100000000000001" customHeight="1" x14ac:dyDescent="0.2">
      <c r="A246" s="40"/>
      <c r="B246" s="40"/>
      <c r="C246" s="161"/>
      <c r="D246" s="235"/>
      <c r="E246" s="236"/>
      <c r="F246" s="263" t="s">
        <v>144</v>
      </c>
      <c r="G246" s="263"/>
      <c r="H246" s="263"/>
      <c r="I246" s="263"/>
      <c r="J246" s="263"/>
      <c r="K246" s="263"/>
      <c r="L246" s="263"/>
      <c r="M246" s="263"/>
      <c r="N246" s="153" t="s">
        <v>136</v>
      </c>
      <c r="O246" s="3"/>
      <c r="P246" s="3"/>
      <c r="Q246" s="154"/>
      <c r="R246" s="154"/>
      <c r="S246" s="154"/>
      <c r="T246" s="155"/>
      <c r="U246" s="154"/>
      <c r="V246" s="154"/>
      <c r="W246" s="154"/>
      <c r="X246" s="165"/>
      <c r="Y246" s="164"/>
      <c r="Z246" s="59"/>
      <c r="AA246" s="119"/>
    </row>
    <row r="247" spans="1:27" ht="20.100000000000001" customHeight="1" x14ac:dyDescent="0.2">
      <c r="A247" s="40"/>
      <c r="B247" s="40"/>
      <c r="C247" s="161"/>
      <c r="D247" s="235"/>
      <c r="E247" s="236"/>
      <c r="F247" s="263" t="s">
        <v>145</v>
      </c>
      <c r="G247" s="263"/>
      <c r="H247" s="263"/>
      <c r="I247" s="263"/>
      <c r="J247" s="263"/>
      <c r="K247" s="263"/>
      <c r="L247" s="263"/>
      <c r="M247" s="263"/>
      <c r="N247" s="153" t="s">
        <v>136</v>
      </c>
      <c r="O247" s="3"/>
      <c r="P247" s="3"/>
      <c r="Q247" s="3"/>
      <c r="R247" s="154"/>
      <c r="S247" s="154"/>
      <c r="T247" s="155"/>
      <c r="U247" s="154"/>
      <c r="V247" s="154"/>
      <c r="W247" s="154"/>
      <c r="X247" s="165"/>
      <c r="Y247" s="164"/>
      <c r="Z247" s="59"/>
      <c r="AA247" s="119"/>
    </row>
    <row r="248" spans="1:27" ht="20.100000000000001" customHeight="1" x14ac:dyDescent="0.2">
      <c r="A248" s="40"/>
      <c r="B248" s="40"/>
      <c r="C248" s="161"/>
      <c r="D248" s="235"/>
      <c r="E248" s="236"/>
      <c r="F248" s="263" t="s">
        <v>146</v>
      </c>
      <c r="G248" s="263"/>
      <c r="H248" s="263"/>
      <c r="I248" s="263"/>
      <c r="J248" s="263"/>
      <c r="K248" s="263"/>
      <c r="L248" s="263"/>
      <c r="M248" s="263"/>
      <c r="N248" s="153" t="s">
        <v>136</v>
      </c>
      <c r="O248" s="3"/>
      <c r="P248" s="3"/>
      <c r="Q248" s="3"/>
      <c r="R248" s="154"/>
      <c r="S248" s="154"/>
      <c r="T248" s="155"/>
      <c r="U248" s="154"/>
      <c r="V248" s="154"/>
      <c r="W248" s="154"/>
      <c r="X248" s="165"/>
      <c r="Y248" s="164"/>
      <c r="Z248" s="59"/>
      <c r="AA248" s="119"/>
    </row>
    <row r="249" spans="1:27" ht="20.100000000000001" customHeight="1" x14ac:dyDescent="0.2">
      <c r="A249" s="40"/>
      <c r="B249" s="40"/>
      <c r="C249" s="161"/>
      <c r="D249" s="235"/>
      <c r="E249" s="236"/>
      <c r="F249" s="263" t="s">
        <v>147</v>
      </c>
      <c r="G249" s="263"/>
      <c r="H249" s="263"/>
      <c r="I249" s="263"/>
      <c r="J249" s="263"/>
      <c r="K249" s="263"/>
      <c r="L249" s="263"/>
      <c r="M249" s="263"/>
      <c r="N249" s="153" t="s">
        <v>136</v>
      </c>
      <c r="O249" s="3"/>
      <c r="P249" s="3"/>
      <c r="Q249" s="3"/>
      <c r="R249" s="154"/>
      <c r="S249" s="154"/>
      <c r="T249" s="155"/>
      <c r="U249" s="154"/>
      <c r="V249" s="154"/>
      <c r="W249" s="154"/>
      <c r="X249" s="165"/>
      <c r="Y249" s="164"/>
      <c r="Z249" s="59"/>
      <c r="AA249" s="119"/>
    </row>
    <row r="250" spans="1:27" ht="20.100000000000001" customHeight="1" x14ac:dyDescent="0.2">
      <c r="A250" s="40"/>
      <c r="B250" s="40"/>
      <c r="C250" s="161"/>
      <c r="D250" s="235"/>
      <c r="E250" s="236"/>
      <c r="F250" s="263" t="s">
        <v>148</v>
      </c>
      <c r="G250" s="263"/>
      <c r="H250" s="263"/>
      <c r="I250" s="263"/>
      <c r="J250" s="263"/>
      <c r="K250" s="263"/>
      <c r="L250" s="263"/>
      <c r="M250" s="263"/>
      <c r="N250" s="153" t="s">
        <v>136</v>
      </c>
      <c r="O250" s="3"/>
      <c r="P250" s="3"/>
      <c r="Q250" s="154"/>
      <c r="R250" s="154"/>
      <c r="S250" s="154"/>
      <c r="T250" s="155"/>
      <c r="U250" s="154"/>
      <c r="V250" s="154"/>
      <c r="W250" s="154"/>
      <c r="X250" s="165"/>
      <c r="Y250" s="164"/>
      <c r="Z250" s="59"/>
      <c r="AA250" s="119"/>
    </row>
    <row r="251" spans="1:27" ht="20.100000000000001" customHeight="1" x14ac:dyDescent="0.2">
      <c r="A251" s="40"/>
      <c r="B251" s="40"/>
      <c r="C251" s="161"/>
      <c r="D251" s="235"/>
      <c r="E251" s="236"/>
      <c r="F251" s="263" t="s">
        <v>149</v>
      </c>
      <c r="G251" s="263"/>
      <c r="H251" s="263"/>
      <c r="I251" s="263"/>
      <c r="J251" s="263"/>
      <c r="K251" s="263"/>
      <c r="L251" s="263"/>
      <c r="M251" s="263"/>
      <c r="N251" s="153" t="s">
        <v>136</v>
      </c>
      <c r="O251" s="3"/>
      <c r="P251" s="3"/>
      <c r="Q251" s="3"/>
      <c r="R251" s="154"/>
      <c r="S251" s="154"/>
      <c r="T251" s="155"/>
      <c r="U251" s="154"/>
      <c r="V251" s="154"/>
      <c r="W251" s="154"/>
      <c r="X251" s="165"/>
      <c r="Y251" s="164"/>
      <c r="Z251" s="59"/>
      <c r="AA251" s="119"/>
    </row>
    <row r="252" spans="1:27" ht="20.100000000000001" customHeight="1" x14ac:dyDescent="0.2">
      <c r="A252" s="40"/>
      <c r="B252" s="40"/>
      <c r="C252" s="161"/>
      <c r="D252" s="235"/>
      <c r="E252" s="236"/>
      <c r="F252" s="263" t="s">
        <v>150</v>
      </c>
      <c r="G252" s="263"/>
      <c r="H252" s="263"/>
      <c r="I252" s="263"/>
      <c r="J252" s="263"/>
      <c r="K252" s="263"/>
      <c r="L252" s="263"/>
      <c r="M252" s="263"/>
      <c r="N252" s="153" t="s">
        <v>136</v>
      </c>
      <c r="O252" s="3"/>
      <c r="P252" s="3"/>
      <c r="Q252" s="154"/>
      <c r="R252" s="154"/>
      <c r="S252" s="154"/>
      <c r="T252" s="155"/>
      <c r="U252" s="154"/>
      <c r="V252" s="154"/>
      <c r="W252" s="154"/>
      <c r="X252" s="165"/>
      <c r="Y252" s="164"/>
      <c r="Z252" s="59"/>
      <c r="AA252" s="119"/>
    </row>
    <row r="253" spans="1:27" ht="20.100000000000001" customHeight="1" x14ac:dyDescent="0.2">
      <c r="A253" s="40"/>
      <c r="B253" s="40"/>
      <c r="C253" s="161"/>
      <c r="D253" s="235"/>
      <c r="E253" s="236"/>
      <c r="F253" s="263" t="s">
        <v>151</v>
      </c>
      <c r="G253" s="263"/>
      <c r="H253" s="263"/>
      <c r="I253" s="263"/>
      <c r="J253" s="263"/>
      <c r="K253" s="263"/>
      <c r="L253" s="263"/>
      <c r="M253" s="263"/>
      <c r="N253" s="153" t="s">
        <v>136</v>
      </c>
      <c r="O253" s="3"/>
      <c r="P253" s="3"/>
      <c r="Q253" s="154"/>
      <c r="R253" s="154"/>
      <c r="S253" s="154"/>
      <c r="T253" s="155"/>
      <c r="U253" s="154"/>
      <c r="V253" s="154"/>
      <c r="W253" s="154"/>
      <c r="X253" s="165"/>
      <c r="Y253" s="164"/>
      <c r="Z253" s="59"/>
      <c r="AA253" s="119"/>
    </row>
    <row r="254" spans="1:27" ht="20.100000000000001" customHeight="1" x14ac:dyDescent="0.2">
      <c r="A254" s="40"/>
      <c r="B254" s="40"/>
      <c r="C254" s="161"/>
      <c r="D254" s="235"/>
      <c r="E254" s="236"/>
      <c r="F254" s="263" t="s">
        <v>152</v>
      </c>
      <c r="G254" s="263"/>
      <c r="H254" s="263"/>
      <c r="I254" s="263"/>
      <c r="J254" s="263"/>
      <c r="K254" s="263"/>
      <c r="L254" s="263"/>
      <c r="M254" s="263"/>
      <c r="N254" s="153" t="s">
        <v>136</v>
      </c>
      <c r="O254" s="3"/>
      <c r="P254" s="3"/>
      <c r="Q254" s="154"/>
      <c r="R254" s="154"/>
      <c r="S254" s="154"/>
      <c r="T254" s="155"/>
      <c r="U254" s="154"/>
      <c r="V254" s="154"/>
      <c r="W254" s="154"/>
      <c r="X254" s="165"/>
      <c r="Y254" s="164"/>
      <c r="Z254" s="59"/>
      <c r="AA254" s="119"/>
    </row>
    <row r="255" spans="1:27" ht="20.100000000000001" customHeight="1" x14ac:dyDescent="0.2">
      <c r="A255" s="40"/>
      <c r="B255" s="40"/>
      <c r="C255" s="161"/>
      <c r="D255" s="235"/>
      <c r="E255" s="236"/>
      <c r="F255" s="263" t="s">
        <v>153</v>
      </c>
      <c r="G255" s="263"/>
      <c r="H255" s="263"/>
      <c r="I255" s="263"/>
      <c r="J255" s="263"/>
      <c r="K255" s="263"/>
      <c r="L255" s="263"/>
      <c r="M255" s="263"/>
      <c r="N255" s="153" t="s">
        <v>136</v>
      </c>
      <c r="O255" s="3"/>
      <c r="P255" s="3"/>
      <c r="Q255" s="3"/>
      <c r="R255" s="154"/>
      <c r="S255" s="154"/>
      <c r="T255" s="155"/>
      <c r="U255" s="154"/>
      <c r="V255" s="154"/>
      <c r="W255" s="154"/>
      <c r="X255" s="165"/>
      <c r="Y255" s="164"/>
      <c r="Z255" s="59"/>
      <c r="AA255" s="119"/>
    </row>
    <row r="256" spans="1:27" ht="20.100000000000001" customHeight="1" x14ac:dyDescent="0.2">
      <c r="A256" s="40"/>
      <c r="B256" s="40"/>
      <c r="C256" s="161"/>
      <c r="D256" s="235"/>
      <c r="E256" s="236"/>
      <c r="F256" s="263" t="s">
        <v>154</v>
      </c>
      <c r="G256" s="263"/>
      <c r="H256" s="263"/>
      <c r="I256" s="263"/>
      <c r="J256" s="263"/>
      <c r="K256" s="263"/>
      <c r="L256" s="263"/>
      <c r="M256" s="263"/>
      <c r="N256" s="153" t="s">
        <v>136</v>
      </c>
      <c r="O256" s="3"/>
      <c r="P256" s="3"/>
      <c r="Q256" s="154"/>
      <c r="R256" s="154"/>
      <c r="S256" s="154"/>
      <c r="T256" s="155"/>
      <c r="U256" s="154"/>
      <c r="V256" s="154"/>
      <c r="W256" s="154"/>
      <c r="X256" s="165"/>
      <c r="Y256" s="164"/>
      <c r="Z256" s="59"/>
      <c r="AA256" s="119"/>
    </row>
    <row r="257" spans="1:27" ht="20.100000000000001" customHeight="1" x14ac:dyDescent="0.2">
      <c r="A257" s="40"/>
      <c r="B257" s="40"/>
      <c r="C257" s="161"/>
      <c r="D257" s="237"/>
      <c r="E257" s="238"/>
      <c r="F257" s="259" t="s">
        <v>155</v>
      </c>
      <c r="G257" s="259"/>
      <c r="H257" s="259"/>
      <c r="I257" s="259"/>
      <c r="J257" s="259"/>
      <c r="K257" s="259"/>
      <c r="L257" s="259"/>
      <c r="M257" s="259"/>
      <c r="N257" s="166" t="s">
        <v>136</v>
      </c>
      <c r="O257" s="7"/>
      <c r="P257" s="7"/>
      <c r="Q257" s="165"/>
      <c r="R257" s="165"/>
      <c r="S257" s="165"/>
      <c r="T257" s="167"/>
      <c r="U257" s="165"/>
      <c r="V257" s="165"/>
      <c r="W257" s="165"/>
      <c r="X257" s="165"/>
      <c r="Y257" s="164"/>
      <c r="Z257" s="59"/>
      <c r="AA257" s="119"/>
    </row>
    <row r="258" spans="1:27" ht="20.100000000000001" customHeight="1" x14ac:dyDescent="0.2">
      <c r="A258" s="40"/>
      <c r="B258" s="40"/>
      <c r="C258" s="161"/>
      <c r="D258" s="239" t="s">
        <v>159</v>
      </c>
      <c r="E258" s="240"/>
      <c r="F258" s="261" t="s">
        <v>156</v>
      </c>
      <c r="G258" s="261"/>
      <c r="H258" s="261"/>
      <c r="I258" s="261"/>
      <c r="J258" s="261"/>
      <c r="K258" s="261"/>
      <c r="L258" s="261"/>
      <c r="M258" s="261"/>
      <c r="N258" s="168" t="s">
        <v>136</v>
      </c>
      <c r="O258" s="2"/>
      <c r="P258" s="2"/>
      <c r="Q258" s="2"/>
      <c r="R258" s="149"/>
      <c r="S258" s="149"/>
      <c r="T258" s="169"/>
      <c r="U258" s="149"/>
      <c r="V258" s="149"/>
      <c r="W258" s="149"/>
      <c r="X258" s="170"/>
      <c r="Y258" s="163"/>
      <c r="Z258" s="59"/>
      <c r="AA258" s="119"/>
    </row>
    <row r="259" spans="1:27" ht="20.100000000000001" customHeight="1" x14ac:dyDescent="0.2">
      <c r="A259" s="40"/>
      <c r="B259" s="40"/>
      <c r="C259" s="161"/>
      <c r="D259" s="235"/>
      <c r="E259" s="236"/>
      <c r="F259" s="263" t="s">
        <v>157</v>
      </c>
      <c r="G259" s="263"/>
      <c r="H259" s="263"/>
      <c r="I259" s="263"/>
      <c r="J259" s="263"/>
      <c r="K259" s="263"/>
      <c r="L259" s="263"/>
      <c r="M259" s="263"/>
      <c r="N259" s="153" t="s">
        <v>136</v>
      </c>
      <c r="O259" s="3"/>
      <c r="P259" s="3"/>
      <c r="Q259" s="3"/>
      <c r="R259" s="154"/>
      <c r="S259" s="154"/>
      <c r="T259" s="155"/>
      <c r="U259" s="154"/>
      <c r="V259" s="154"/>
      <c r="W259" s="154"/>
      <c r="X259" s="165"/>
      <c r="Y259" s="164"/>
      <c r="Z259" s="59"/>
      <c r="AA259" s="119"/>
    </row>
    <row r="260" spans="1:27" ht="20.100000000000001" customHeight="1" x14ac:dyDescent="0.2">
      <c r="A260" s="40"/>
      <c r="B260" s="40"/>
      <c r="C260" s="161"/>
      <c r="D260" s="241"/>
      <c r="E260" s="242"/>
      <c r="F260" s="259" t="s">
        <v>158</v>
      </c>
      <c r="G260" s="259"/>
      <c r="H260" s="259"/>
      <c r="I260" s="259"/>
      <c r="J260" s="259"/>
      <c r="K260" s="259"/>
      <c r="L260" s="259"/>
      <c r="M260" s="259"/>
      <c r="N260" s="157" t="s">
        <v>136</v>
      </c>
      <c r="O260" s="4"/>
      <c r="P260" s="4"/>
      <c r="Q260" s="158"/>
      <c r="R260" s="158"/>
      <c r="S260" s="158"/>
      <c r="T260" s="159"/>
      <c r="U260" s="158"/>
      <c r="V260" s="158"/>
      <c r="W260" s="158"/>
      <c r="X260" s="158"/>
      <c r="Y260" s="160"/>
      <c r="Z260" s="59"/>
      <c r="AA260" s="119"/>
    </row>
    <row r="261" spans="1:27" ht="20.100000000000001" customHeight="1" x14ac:dyDescent="0.2">
      <c r="A261" s="40"/>
      <c r="B261" s="40"/>
      <c r="C261" s="161"/>
      <c r="D261" s="233" t="s">
        <v>160</v>
      </c>
      <c r="E261" s="234"/>
      <c r="F261" s="261" t="s">
        <v>161</v>
      </c>
      <c r="G261" s="261"/>
      <c r="H261" s="261"/>
      <c r="I261" s="261"/>
      <c r="J261" s="261"/>
      <c r="K261" s="261"/>
      <c r="L261" s="261"/>
      <c r="M261" s="261"/>
      <c r="N261" s="147" t="s">
        <v>136</v>
      </c>
      <c r="O261" s="1"/>
      <c r="P261" s="1"/>
      <c r="Q261" s="1"/>
      <c r="R261" s="150"/>
      <c r="S261" s="150"/>
      <c r="T261" s="151"/>
      <c r="U261" s="150"/>
      <c r="V261" s="150"/>
      <c r="W261" s="150"/>
      <c r="X261" s="162"/>
      <c r="Y261" s="171"/>
      <c r="Z261" s="59"/>
      <c r="AA261" s="119"/>
    </row>
    <row r="262" spans="1:27" ht="20.100000000000001" customHeight="1" x14ac:dyDescent="0.2">
      <c r="A262" s="40"/>
      <c r="B262" s="40"/>
      <c r="C262" s="161"/>
      <c r="D262" s="235"/>
      <c r="E262" s="236"/>
      <c r="F262" s="263" t="s">
        <v>223</v>
      </c>
      <c r="G262" s="263"/>
      <c r="H262" s="263"/>
      <c r="I262" s="263"/>
      <c r="J262" s="263"/>
      <c r="K262" s="263"/>
      <c r="L262" s="263"/>
      <c r="M262" s="263"/>
      <c r="N262" s="153" t="s">
        <v>136</v>
      </c>
      <c r="O262" s="3"/>
      <c r="P262" s="3"/>
      <c r="Q262" s="3"/>
      <c r="R262" s="154"/>
      <c r="S262" s="154"/>
      <c r="T262" s="155"/>
      <c r="U262" s="154"/>
      <c r="V262" s="154"/>
      <c r="W262" s="154"/>
      <c r="X262" s="165"/>
      <c r="Y262" s="164"/>
      <c r="Z262" s="59"/>
      <c r="AA262" s="119"/>
    </row>
    <row r="263" spans="1:27" ht="20.100000000000001" customHeight="1" x14ac:dyDescent="0.2">
      <c r="A263" s="40"/>
      <c r="B263" s="40"/>
      <c r="C263" s="161"/>
      <c r="D263" s="235"/>
      <c r="E263" s="236"/>
      <c r="F263" s="263" t="s">
        <v>224</v>
      </c>
      <c r="G263" s="263"/>
      <c r="H263" s="263"/>
      <c r="I263" s="263"/>
      <c r="J263" s="263"/>
      <c r="K263" s="263"/>
      <c r="L263" s="263"/>
      <c r="M263" s="263"/>
      <c r="N263" s="153" t="s">
        <v>136</v>
      </c>
      <c r="O263" s="3"/>
      <c r="P263" s="3"/>
      <c r="Q263" s="3"/>
      <c r="R263" s="154"/>
      <c r="S263" s="154"/>
      <c r="T263" s="155"/>
      <c r="U263" s="154"/>
      <c r="V263" s="154"/>
      <c r="W263" s="154"/>
      <c r="X263" s="165"/>
      <c r="Y263" s="164"/>
      <c r="Z263" s="59"/>
      <c r="AA263" s="119"/>
    </row>
    <row r="264" spans="1:27" ht="20.100000000000001" customHeight="1" x14ac:dyDescent="0.2">
      <c r="A264" s="40"/>
      <c r="B264" s="40"/>
      <c r="C264" s="161"/>
      <c r="D264" s="235"/>
      <c r="E264" s="236"/>
      <c r="F264" s="263" t="s">
        <v>225</v>
      </c>
      <c r="G264" s="263"/>
      <c r="H264" s="263"/>
      <c r="I264" s="263"/>
      <c r="J264" s="263"/>
      <c r="K264" s="263"/>
      <c r="L264" s="263"/>
      <c r="M264" s="263"/>
      <c r="N264" s="153" t="s">
        <v>136</v>
      </c>
      <c r="O264" s="3"/>
      <c r="P264" s="3"/>
      <c r="Q264" s="3"/>
      <c r="R264" s="154"/>
      <c r="S264" s="154"/>
      <c r="T264" s="155"/>
      <c r="U264" s="154"/>
      <c r="V264" s="154"/>
      <c r="W264" s="154"/>
      <c r="X264" s="165"/>
      <c r="Y264" s="164"/>
      <c r="Z264" s="59"/>
      <c r="AA264" s="119"/>
    </row>
    <row r="265" spans="1:27" ht="20.100000000000001" customHeight="1" x14ac:dyDescent="0.2">
      <c r="A265" s="40"/>
      <c r="B265" s="40"/>
      <c r="C265" s="161"/>
      <c r="D265" s="235"/>
      <c r="E265" s="236"/>
      <c r="F265" s="263" t="s">
        <v>226</v>
      </c>
      <c r="G265" s="263"/>
      <c r="H265" s="263"/>
      <c r="I265" s="263"/>
      <c r="J265" s="263"/>
      <c r="K265" s="263"/>
      <c r="L265" s="263"/>
      <c r="M265" s="263"/>
      <c r="N265" s="153" t="s">
        <v>136</v>
      </c>
      <c r="O265" s="3"/>
      <c r="P265" s="3"/>
      <c r="Q265" s="3"/>
      <c r="R265" s="154"/>
      <c r="S265" s="154"/>
      <c r="T265" s="155"/>
      <c r="U265" s="154"/>
      <c r="V265" s="154"/>
      <c r="W265" s="154"/>
      <c r="X265" s="165"/>
      <c r="Y265" s="164"/>
      <c r="Z265" s="59"/>
      <c r="AA265" s="119"/>
    </row>
    <row r="266" spans="1:27" ht="30" customHeight="1" x14ac:dyDescent="0.2">
      <c r="A266" s="40"/>
      <c r="B266" s="40"/>
      <c r="C266" s="161"/>
      <c r="D266" s="235"/>
      <c r="E266" s="236"/>
      <c r="F266" s="263" t="s">
        <v>162</v>
      </c>
      <c r="G266" s="263"/>
      <c r="H266" s="263"/>
      <c r="I266" s="263"/>
      <c r="J266" s="263"/>
      <c r="K266" s="263"/>
      <c r="L266" s="263"/>
      <c r="M266" s="263"/>
      <c r="N266" s="153" t="s">
        <v>136</v>
      </c>
      <c r="O266" s="3"/>
      <c r="P266" s="3"/>
      <c r="Q266" s="154"/>
      <c r="R266" s="154"/>
      <c r="S266" s="154"/>
      <c r="T266" s="155"/>
      <c r="U266" s="154"/>
      <c r="V266" s="154"/>
      <c r="W266" s="154"/>
      <c r="X266" s="165"/>
      <c r="Y266" s="164"/>
      <c r="Z266" s="59"/>
      <c r="AA266" s="119"/>
    </row>
    <row r="267" spans="1:27" ht="20.100000000000001" customHeight="1" x14ac:dyDescent="0.2">
      <c r="A267" s="40"/>
      <c r="B267" s="40"/>
      <c r="C267" s="161"/>
      <c r="D267" s="235"/>
      <c r="E267" s="236"/>
      <c r="F267" s="263" t="s">
        <v>227</v>
      </c>
      <c r="G267" s="263"/>
      <c r="H267" s="263"/>
      <c r="I267" s="263"/>
      <c r="J267" s="263"/>
      <c r="K267" s="263"/>
      <c r="L267" s="263"/>
      <c r="M267" s="263"/>
      <c r="N267" s="153" t="s">
        <v>136</v>
      </c>
      <c r="O267" s="3"/>
      <c r="P267" s="3"/>
      <c r="Q267" s="3"/>
      <c r="R267" s="154"/>
      <c r="S267" s="154"/>
      <c r="T267" s="155"/>
      <c r="U267" s="154"/>
      <c r="V267" s="154"/>
      <c r="W267" s="154"/>
      <c r="X267" s="165"/>
      <c r="Y267" s="164"/>
      <c r="Z267" s="59"/>
      <c r="AA267" s="119"/>
    </row>
    <row r="268" spans="1:27" ht="20.100000000000001" customHeight="1" x14ac:dyDescent="0.2">
      <c r="A268" s="40"/>
      <c r="B268" s="40"/>
      <c r="C268" s="161"/>
      <c r="D268" s="235"/>
      <c r="E268" s="236"/>
      <c r="F268" s="263" t="s">
        <v>228</v>
      </c>
      <c r="G268" s="263"/>
      <c r="H268" s="263"/>
      <c r="I268" s="263"/>
      <c r="J268" s="263"/>
      <c r="K268" s="263"/>
      <c r="L268" s="263"/>
      <c r="M268" s="263"/>
      <c r="N268" s="153" t="s">
        <v>136</v>
      </c>
      <c r="O268" s="3"/>
      <c r="P268" s="3"/>
      <c r="Q268" s="3"/>
      <c r="R268" s="154"/>
      <c r="S268" s="154"/>
      <c r="T268" s="155"/>
      <c r="U268" s="154"/>
      <c r="V268" s="154"/>
      <c r="W268" s="154"/>
      <c r="X268" s="165"/>
      <c r="Y268" s="164"/>
      <c r="Z268" s="59"/>
      <c r="AA268" s="119"/>
    </row>
    <row r="269" spans="1:27" ht="20.100000000000001" customHeight="1" x14ac:dyDescent="0.2">
      <c r="A269" s="40"/>
      <c r="B269" s="40"/>
      <c r="C269" s="161"/>
      <c r="D269" s="235"/>
      <c r="E269" s="236"/>
      <c r="F269" s="263" t="s">
        <v>229</v>
      </c>
      <c r="G269" s="263"/>
      <c r="H269" s="263"/>
      <c r="I269" s="263"/>
      <c r="J269" s="263"/>
      <c r="K269" s="263"/>
      <c r="L269" s="263"/>
      <c r="M269" s="263"/>
      <c r="N269" s="153" t="s">
        <v>136</v>
      </c>
      <c r="O269" s="3"/>
      <c r="P269" s="3"/>
      <c r="Q269" s="3"/>
      <c r="R269" s="154"/>
      <c r="S269" s="154"/>
      <c r="T269" s="155"/>
      <c r="U269" s="154"/>
      <c r="V269" s="154"/>
      <c r="W269" s="154"/>
      <c r="X269" s="165"/>
      <c r="Y269" s="164"/>
      <c r="Z269" s="59"/>
      <c r="AA269" s="119"/>
    </row>
    <row r="270" spans="1:27" ht="20.100000000000001" customHeight="1" x14ac:dyDescent="0.2">
      <c r="A270" s="40"/>
      <c r="B270" s="40"/>
      <c r="C270" s="161"/>
      <c r="D270" s="235"/>
      <c r="E270" s="236"/>
      <c r="F270" s="263" t="s">
        <v>230</v>
      </c>
      <c r="G270" s="263"/>
      <c r="H270" s="263"/>
      <c r="I270" s="263"/>
      <c r="J270" s="263"/>
      <c r="K270" s="263"/>
      <c r="L270" s="263"/>
      <c r="M270" s="263"/>
      <c r="N270" s="153" t="s">
        <v>136</v>
      </c>
      <c r="O270" s="3"/>
      <c r="P270" s="3"/>
      <c r="Q270" s="154"/>
      <c r="R270" s="154"/>
      <c r="S270" s="154"/>
      <c r="T270" s="155"/>
      <c r="U270" s="154"/>
      <c r="V270" s="154"/>
      <c r="W270" s="154"/>
      <c r="X270" s="165"/>
      <c r="Y270" s="164"/>
      <c r="Z270" s="59"/>
      <c r="AA270" s="119"/>
    </row>
    <row r="271" spans="1:27" ht="20.100000000000001" customHeight="1" x14ac:dyDescent="0.2">
      <c r="A271" s="40"/>
      <c r="B271" s="40"/>
      <c r="C271" s="161"/>
      <c r="D271" s="235"/>
      <c r="E271" s="236"/>
      <c r="F271" s="263" t="s">
        <v>231</v>
      </c>
      <c r="G271" s="263"/>
      <c r="H271" s="263"/>
      <c r="I271" s="263"/>
      <c r="J271" s="263"/>
      <c r="K271" s="263"/>
      <c r="L271" s="263"/>
      <c r="M271" s="263"/>
      <c r="N271" s="153" t="s">
        <v>136</v>
      </c>
      <c r="O271" s="3"/>
      <c r="P271" s="3"/>
      <c r="Q271" s="3"/>
      <c r="R271" s="154"/>
      <c r="S271" s="154"/>
      <c r="T271" s="155"/>
      <c r="U271" s="154"/>
      <c r="V271" s="154"/>
      <c r="W271" s="154"/>
      <c r="X271" s="165"/>
      <c r="Y271" s="164"/>
      <c r="Z271" s="59"/>
      <c r="AA271" s="119"/>
    </row>
    <row r="272" spans="1:27" ht="20.100000000000001" customHeight="1" x14ac:dyDescent="0.2">
      <c r="A272" s="40"/>
      <c r="B272" s="40"/>
      <c r="C272" s="161"/>
      <c r="D272" s="235"/>
      <c r="E272" s="236"/>
      <c r="F272" s="263" t="s">
        <v>232</v>
      </c>
      <c r="G272" s="263"/>
      <c r="H272" s="263"/>
      <c r="I272" s="263"/>
      <c r="J272" s="263"/>
      <c r="K272" s="263"/>
      <c r="L272" s="263"/>
      <c r="M272" s="263"/>
      <c r="N272" s="153" t="s">
        <v>136</v>
      </c>
      <c r="O272" s="3"/>
      <c r="P272" s="3"/>
      <c r="Q272" s="3"/>
      <c r="R272" s="154"/>
      <c r="S272" s="154"/>
      <c r="T272" s="155"/>
      <c r="U272" s="154"/>
      <c r="V272" s="154"/>
      <c r="W272" s="154"/>
      <c r="X272" s="165"/>
      <c r="Y272" s="164"/>
      <c r="Z272" s="59"/>
      <c r="AA272" s="119"/>
    </row>
    <row r="273" spans="1:27" ht="20.100000000000001" customHeight="1" x14ac:dyDescent="0.2">
      <c r="A273" s="40"/>
      <c r="B273" s="40"/>
      <c r="C273" s="161"/>
      <c r="D273" s="235"/>
      <c r="E273" s="236"/>
      <c r="F273" s="263" t="s">
        <v>233</v>
      </c>
      <c r="G273" s="263"/>
      <c r="H273" s="263"/>
      <c r="I273" s="263"/>
      <c r="J273" s="263"/>
      <c r="K273" s="263"/>
      <c r="L273" s="263"/>
      <c r="M273" s="263"/>
      <c r="N273" s="153" t="s">
        <v>136</v>
      </c>
      <c r="O273" s="3"/>
      <c r="P273" s="3"/>
      <c r="Q273" s="3"/>
      <c r="R273" s="154"/>
      <c r="S273" s="154"/>
      <c r="T273" s="155"/>
      <c r="U273" s="154"/>
      <c r="V273" s="154"/>
      <c r="W273" s="154"/>
      <c r="X273" s="165"/>
      <c r="Y273" s="164"/>
      <c r="Z273" s="59"/>
      <c r="AA273" s="119"/>
    </row>
    <row r="274" spans="1:27" ht="30" customHeight="1" x14ac:dyDescent="0.2">
      <c r="A274" s="40"/>
      <c r="B274" s="40"/>
      <c r="C274" s="161"/>
      <c r="D274" s="237"/>
      <c r="E274" s="238"/>
      <c r="F274" s="259" t="s">
        <v>163</v>
      </c>
      <c r="G274" s="259"/>
      <c r="H274" s="259"/>
      <c r="I274" s="259"/>
      <c r="J274" s="259"/>
      <c r="K274" s="259"/>
      <c r="L274" s="259"/>
      <c r="M274" s="259"/>
      <c r="N274" s="166" t="s">
        <v>136</v>
      </c>
      <c r="O274" s="7"/>
      <c r="P274" s="7"/>
      <c r="Q274" s="165"/>
      <c r="R274" s="165"/>
      <c r="S274" s="165"/>
      <c r="T274" s="167"/>
      <c r="U274" s="165"/>
      <c r="V274" s="165"/>
      <c r="W274" s="165"/>
      <c r="X274" s="165"/>
      <c r="Y274" s="164"/>
      <c r="Z274" s="59"/>
      <c r="AA274" s="119"/>
    </row>
    <row r="275" spans="1:27" ht="20.100000000000001" customHeight="1" x14ac:dyDescent="0.2">
      <c r="A275" s="40"/>
      <c r="B275" s="40"/>
      <c r="C275" s="161"/>
      <c r="D275" s="239" t="s">
        <v>164</v>
      </c>
      <c r="E275" s="240"/>
      <c r="F275" s="261" t="s">
        <v>221</v>
      </c>
      <c r="G275" s="261"/>
      <c r="H275" s="261"/>
      <c r="I275" s="261"/>
      <c r="J275" s="261"/>
      <c r="K275" s="261"/>
      <c r="L275" s="261"/>
      <c r="M275" s="261"/>
      <c r="N275" s="168" t="s">
        <v>136</v>
      </c>
      <c r="O275" s="2"/>
      <c r="P275" s="2"/>
      <c r="Q275" s="149"/>
      <c r="R275" s="149"/>
      <c r="S275" s="149"/>
      <c r="T275" s="169"/>
      <c r="U275" s="149"/>
      <c r="V275" s="149"/>
      <c r="W275" s="149"/>
      <c r="X275" s="170"/>
      <c r="Y275" s="163"/>
      <c r="Z275" s="59"/>
      <c r="AA275" s="119"/>
    </row>
    <row r="276" spans="1:27" ht="20.100000000000001" customHeight="1" x14ac:dyDescent="0.2">
      <c r="A276" s="40"/>
      <c r="B276" s="40"/>
      <c r="C276" s="161"/>
      <c r="D276" s="241"/>
      <c r="E276" s="242"/>
      <c r="F276" s="259" t="s">
        <v>165</v>
      </c>
      <c r="G276" s="259"/>
      <c r="H276" s="259"/>
      <c r="I276" s="259"/>
      <c r="J276" s="259"/>
      <c r="K276" s="259"/>
      <c r="L276" s="259"/>
      <c r="M276" s="259"/>
      <c r="N276" s="157" t="s">
        <v>281</v>
      </c>
      <c r="O276" s="4"/>
      <c r="P276" s="4"/>
      <c r="Q276" s="158"/>
      <c r="R276" s="158"/>
      <c r="S276" s="158"/>
      <c r="T276" s="159"/>
      <c r="U276" s="158"/>
      <c r="V276" s="158"/>
      <c r="W276" s="158"/>
      <c r="X276" s="158"/>
      <c r="Y276" s="160"/>
      <c r="Z276" s="59"/>
      <c r="AA276" s="119"/>
    </row>
    <row r="277" spans="1:27" ht="20.100000000000001" customHeight="1" x14ac:dyDescent="0.2">
      <c r="A277" s="40"/>
      <c r="B277" s="40"/>
      <c r="C277" s="161"/>
      <c r="D277" s="249" t="s">
        <v>166</v>
      </c>
      <c r="E277" s="250"/>
      <c r="F277" s="260" t="s">
        <v>234</v>
      </c>
      <c r="G277" s="260"/>
      <c r="H277" s="260"/>
      <c r="I277" s="260"/>
      <c r="J277" s="260"/>
      <c r="K277" s="260"/>
      <c r="L277" s="260"/>
      <c r="M277" s="260"/>
      <c r="N277" s="172" t="s">
        <v>287</v>
      </c>
      <c r="O277" s="6"/>
      <c r="P277" s="6"/>
      <c r="Q277" s="162"/>
      <c r="R277" s="162"/>
      <c r="S277" s="6"/>
      <c r="T277" s="6"/>
      <c r="U277" s="6"/>
      <c r="V277" s="162"/>
      <c r="W277" s="162"/>
      <c r="X277" s="162"/>
      <c r="Y277" s="171"/>
      <c r="Z277" s="59"/>
      <c r="AA277" s="119"/>
    </row>
    <row r="278" spans="1:27" ht="30" customHeight="1" x14ac:dyDescent="0.2">
      <c r="A278" s="40"/>
      <c r="B278" s="40"/>
      <c r="C278" s="173"/>
      <c r="D278" s="251" t="s">
        <v>167</v>
      </c>
      <c r="E278" s="252"/>
      <c r="F278" s="260" t="s">
        <v>171</v>
      </c>
      <c r="G278" s="260"/>
      <c r="H278" s="260"/>
      <c r="I278" s="260"/>
      <c r="J278" s="260"/>
      <c r="K278" s="260"/>
      <c r="L278" s="260"/>
      <c r="M278" s="260"/>
      <c r="N278" s="174" t="s">
        <v>287</v>
      </c>
      <c r="O278" s="8"/>
      <c r="P278" s="8"/>
      <c r="Q278" s="8"/>
      <c r="R278" s="175"/>
      <c r="S278" s="175"/>
      <c r="T278" s="175"/>
      <c r="U278" s="175"/>
      <c r="V278" s="175"/>
      <c r="W278" s="175"/>
      <c r="X278" s="175"/>
      <c r="Y278" s="176"/>
      <c r="Z278" s="101"/>
      <c r="AA278" s="91"/>
    </row>
    <row r="279" spans="1:27" ht="20.100000000000001" customHeight="1" x14ac:dyDescent="0.2">
      <c r="A279" s="40"/>
      <c r="B279" s="40"/>
      <c r="C279" s="161"/>
      <c r="D279" s="249" t="s">
        <v>168</v>
      </c>
      <c r="E279" s="250"/>
      <c r="F279" s="260" t="s">
        <v>172</v>
      </c>
      <c r="G279" s="260"/>
      <c r="H279" s="260"/>
      <c r="I279" s="260"/>
      <c r="J279" s="260"/>
      <c r="K279" s="260"/>
      <c r="L279" s="260"/>
      <c r="M279" s="260"/>
      <c r="N279" s="174" t="s">
        <v>288</v>
      </c>
      <c r="O279" s="6"/>
      <c r="P279" s="6"/>
      <c r="Q279" s="162"/>
      <c r="R279" s="162"/>
      <c r="S279" s="162"/>
      <c r="T279" s="162"/>
      <c r="U279" s="162"/>
      <c r="V279" s="162"/>
      <c r="W279" s="162"/>
      <c r="X279" s="162"/>
      <c r="Y279" s="171"/>
      <c r="Z279" s="59"/>
      <c r="AA279" s="119"/>
    </row>
    <row r="280" spans="1:27" ht="20.100000000000001" customHeight="1" x14ac:dyDescent="0.2">
      <c r="A280" s="40"/>
      <c r="B280" s="40"/>
      <c r="C280" s="161"/>
      <c r="D280" s="239" t="s">
        <v>169</v>
      </c>
      <c r="E280" s="240"/>
      <c r="F280" s="261" t="s">
        <v>235</v>
      </c>
      <c r="G280" s="261"/>
      <c r="H280" s="261"/>
      <c r="I280" s="261"/>
      <c r="J280" s="261"/>
      <c r="K280" s="261"/>
      <c r="L280" s="261"/>
      <c r="M280" s="261"/>
      <c r="N280" s="168" t="s">
        <v>136</v>
      </c>
      <c r="O280" s="2"/>
      <c r="P280" s="2"/>
      <c r="Q280" s="149"/>
      <c r="R280" s="149"/>
      <c r="S280" s="2"/>
      <c r="T280" s="2"/>
      <c r="U280" s="2"/>
      <c r="V280" s="2"/>
      <c r="W280" s="2"/>
      <c r="X280" s="149"/>
      <c r="Y280" s="177"/>
      <c r="Z280" s="59"/>
      <c r="AA280" s="119"/>
    </row>
    <row r="281" spans="1:27" ht="20.100000000000001" customHeight="1" x14ac:dyDescent="0.2">
      <c r="A281" s="40"/>
      <c r="B281" s="40"/>
      <c r="C281" s="161"/>
      <c r="D281" s="241"/>
      <c r="E281" s="242"/>
      <c r="F281" s="262" t="s">
        <v>236</v>
      </c>
      <c r="G281" s="262"/>
      <c r="H281" s="262"/>
      <c r="I281" s="262"/>
      <c r="J281" s="262"/>
      <c r="K281" s="262"/>
      <c r="L281" s="262"/>
      <c r="M281" s="262"/>
      <c r="N281" s="157" t="s">
        <v>136</v>
      </c>
      <c r="O281" s="4"/>
      <c r="P281" s="4"/>
      <c r="Q281" s="158"/>
      <c r="R281" s="158"/>
      <c r="S281" s="4"/>
      <c r="T281" s="4"/>
      <c r="U281" s="4"/>
      <c r="V281" s="4"/>
      <c r="W281" s="4"/>
      <c r="X281" s="4"/>
      <c r="Y281" s="5"/>
      <c r="Z281" s="59"/>
      <c r="AA281" s="119"/>
    </row>
    <row r="282" spans="1:27" ht="20.100000000000001" customHeight="1" x14ac:dyDescent="0.2">
      <c r="A282" s="40"/>
      <c r="B282" s="40"/>
      <c r="C282" s="161"/>
      <c r="D282" s="334" t="s">
        <v>170</v>
      </c>
      <c r="E282" s="335"/>
      <c r="F282" s="337" t="s">
        <v>174</v>
      </c>
      <c r="G282" s="337"/>
      <c r="H282" s="337"/>
      <c r="I282" s="337"/>
      <c r="J282" s="337"/>
      <c r="K282" s="337"/>
      <c r="L282" s="337"/>
      <c r="M282" s="337"/>
      <c r="N282" s="147" t="s">
        <v>136</v>
      </c>
      <c r="O282" s="1"/>
      <c r="P282" s="1"/>
      <c r="Q282" s="150"/>
      <c r="R282" s="150"/>
      <c r="S282" s="150"/>
      <c r="T282" s="151"/>
      <c r="U282" s="150"/>
      <c r="V282" s="150"/>
      <c r="W282" s="150"/>
      <c r="X282" s="178"/>
      <c r="Y282" s="179"/>
      <c r="Z282" s="59"/>
      <c r="AA282" s="119"/>
    </row>
    <row r="283" spans="1:27" ht="20.100000000000001" customHeight="1" x14ac:dyDescent="0.2">
      <c r="A283" s="40"/>
      <c r="B283" s="40"/>
      <c r="C283" s="161"/>
      <c r="D283" s="332"/>
      <c r="E283" s="249"/>
      <c r="F283" s="263" t="s">
        <v>173</v>
      </c>
      <c r="G283" s="263"/>
      <c r="H283" s="263"/>
      <c r="I283" s="263"/>
      <c r="J283" s="263"/>
      <c r="K283" s="263"/>
      <c r="L283" s="263"/>
      <c r="M283" s="263"/>
      <c r="N283" s="153" t="s">
        <v>281</v>
      </c>
      <c r="O283" s="3"/>
      <c r="P283" s="3"/>
      <c r="Q283" s="154"/>
      <c r="R283" s="154"/>
      <c r="S283" s="154"/>
      <c r="T283" s="155"/>
      <c r="U283" s="154"/>
      <c r="V283" s="154"/>
      <c r="W283" s="154"/>
      <c r="X283" s="180"/>
      <c r="Y283" s="181"/>
      <c r="Z283" s="59"/>
      <c r="AA283" s="119"/>
    </row>
    <row r="284" spans="1:27" ht="20.100000000000001" customHeight="1" x14ac:dyDescent="0.2">
      <c r="A284" s="40"/>
      <c r="B284" s="40"/>
      <c r="C284" s="161"/>
      <c r="D284" s="332"/>
      <c r="E284" s="249"/>
      <c r="F284" s="263" t="s">
        <v>175</v>
      </c>
      <c r="G284" s="263"/>
      <c r="H284" s="263"/>
      <c r="I284" s="263"/>
      <c r="J284" s="263"/>
      <c r="K284" s="263"/>
      <c r="L284" s="263"/>
      <c r="M284" s="263"/>
      <c r="N284" s="153" t="s">
        <v>136</v>
      </c>
      <c r="O284" s="3"/>
      <c r="P284" s="3"/>
      <c r="Q284" s="154"/>
      <c r="R284" s="154"/>
      <c r="S284" s="154"/>
      <c r="T284" s="155"/>
      <c r="U284" s="154"/>
      <c r="V284" s="154"/>
      <c r="W284" s="154"/>
      <c r="X284" s="180"/>
      <c r="Y284" s="181"/>
      <c r="Z284" s="59"/>
      <c r="AA284" s="119"/>
    </row>
    <row r="285" spans="1:27" ht="20.100000000000001" customHeight="1" x14ac:dyDescent="0.2">
      <c r="A285" s="40"/>
      <c r="B285" s="40"/>
      <c r="C285" s="161"/>
      <c r="D285" s="332"/>
      <c r="E285" s="249"/>
      <c r="F285" s="263" t="s">
        <v>176</v>
      </c>
      <c r="G285" s="263"/>
      <c r="H285" s="263"/>
      <c r="I285" s="263"/>
      <c r="J285" s="263"/>
      <c r="K285" s="263"/>
      <c r="L285" s="263"/>
      <c r="M285" s="263"/>
      <c r="N285" s="153" t="s">
        <v>281</v>
      </c>
      <c r="O285" s="3"/>
      <c r="P285" s="3"/>
      <c r="Q285" s="154"/>
      <c r="R285" s="154"/>
      <c r="S285" s="154"/>
      <c r="T285" s="155"/>
      <c r="U285" s="154"/>
      <c r="V285" s="154"/>
      <c r="W285" s="154"/>
      <c r="X285" s="180"/>
      <c r="Y285" s="181"/>
      <c r="Z285" s="59"/>
      <c r="AA285" s="119"/>
    </row>
    <row r="286" spans="1:27" ht="30" customHeight="1" x14ac:dyDescent="0.2">
      <c r="A286" s="40"/>
      <c r="B286" s="40"/>
      <c r="C286" s="161"/>
      <c r="D286" s="332"/>
      <c r="E286" s="249"/>
      <c r="F286" s="263" t="s">
        <v>177</v>
      </c>
      <c r="G286" s="263"/>
      <c r="H286" s="263"/>
      <c r="I286" s="263"/>
      <c r="J286" s="263"/>
      <c r="K286" s="263"/>
      <c r="L286" s="263"/>
      <c r="M286" s="263"/>
      <c r="N286" s="153" t="s">
        <v>136</v>
      </c>
      <c r="O286" s="3"/>
      <c r="P286" s="3"/>
      <c r="Q286" s="154"/>
      <c r="R286" s="154"/>
      <c r="S286" s="154"/>
      <c r="T286" s="155"/>
      <c r="U286" s="154"/>
      <c r="V286" s="154"/>
      <c r="W286" s="154"/>
      <c r="X286" s="180"/>
      <c r="Y286" s="181"/>
      <c r="Z286" s="59"/>
      <c r="AA286" s="119"/>
    </row>
    <row r="287" spans="1:27" ht="30" customHeight="1" x14ac:dyDescent="0.2">
      <c r="A287" s="40"/>
      <c r="B287" s="40"/>
      <c r="C287" s="161"/>
      <c r="D287" s="332"/>
      <c r="E287" s="249"/>
      <c r="F287" s="263" t="s">
        <v>178</v>
      </c>
      <c r="G287" s="263"/>
      <c r="H287" s="263"/>
      <c r="I287" s="263"/>
      <c r="J287" s="263"/>
      <c r="K287" s="263"/>
      <c r="L287" s="263"/>
      <c r="M287" s="263"/>
      <c r="N287" s="153" t="s">
        <v>281</v>
      </c>
      <c r="O287" s="3"/>
      <c r="P287" s="3"/>
      <c r="Q287" s="154"/>
      <c r="R287" s="154"/>
      <c r="S287" s="154"/>
      <c r="T287" s="155"/>
      <c r="U287" s="154"/>
      <c r="V287" s="154"/>
      <c r="W287" s="154"/>
      <c r="X287" s="180"/>
      <c r="Y287" s="181"/>
      <c r="Z287" s="59"/>
      <c r="AA287" s="119"/>
    </row>
    <row r="288" spans="1:27" ht="20.100000000000001" customHeight="1" x14ac:dyDescent="0.2">
      <c r="A288" s="40"/>
      <c r="B288" s="40"/>
      <c r="C288" s="161"/>
      <c r="D288" s="332"/>
      <c r="E288" s="249"/>
      <c r="F288" s="263" t="s">
        <v>179</v>
      </c>
      <c r="G288" s="263"/>
      <c r="H288" s="263"/>
      <c r="I288" s="263"/>
      <c r="J288" s="263"/>
      <c r="K288" s="263"/>
      <c r="L288" s="263"/>
      <c r="M288" s="263"/>
      <c r="N288" s="153" t="s">
        <v>136</v>
      </c>
      <c r="O288" s="3"/>
      <c r="P288" s="3"/>
      <c r="Q288" s="154"/>
      <c r="R288" s="154"/>
      <c r="S288" s="154"/>
      <c r="T288" s="155"/>
      <c r="U288" s="154"/>
      <c r="V288" s="154"/>
      <c r="W288" s="154"/>
      <c r="X288" s="180"/>
      <c r="Y288" s="181"/>
      <c r="Z288" s="59"/>
      <c r="AA288" s="119"/>
    </row>
    <row r="289" spans="1:27" ht="20.100000000000001" customHeight="1" x14ac:dyDescent="0.2">
      <c r="A289" s="40"/>
      <c r="B289" s="40"/>
      <c r="C289" s="161"/>
      <c r="D289" s="332"/>
      <c r="E289" s="249"/>
      <c r="F289" s="263" t="s">
        <v>180</v>
      </c>
      <c r="G289" s="263"/>
      <c r="H289" s="263"/>
      <c r="I289" s="263"/>
      <c r="J289" s="263"/>
      <c r="K289" s="263"/>
      <c r="L289" s="263"/>
      <c r="M289" s="263"/>
      <c r="N289" s="153" t="s">
        <v>281</v>
      </c>
      <c r="O289" s="3"/>
      <c r="P289" s="3"/>
      <c r="Q289" s="154"/>
      <c r="R289" s="154"/>
      <c r="S289" s="154"/>
      <c r="T289" s="155"/>
      <c r="U289" s="154"/>
      <c r="V289" s="154"/>
      <c r="W289" s="154"/>
      <c r="X289" s="180"/>
      <c r="Y289" s="181"/>
      <c r="Z289" s="59"/>
      <c r="AA289" s="119"/>
    </row>
    <row r="290" spans="1:27" ht="20.100000000000001" customHeight="1" x14ac:dyDescent="0.2">
      <c r="A290" s="40"/>
      <c r="B290" s="40"/>
      <c r="C290" s="161"/>
      <c r="D290" s="332"/>
      <c r="E290" s="249"/>
      <c r="F290" s="263" t="s">
        <v>181</v>
      </c>
      <c r="G290" s="263"/>
      <c r="H290" s="263"/>
      <c r="I290" s="263"/>
      <c r="J290" s="263"/>
      <c r="K290" s="263"/>
      <c r="L290" s="263"/>
      <c r="M290" s="263"/>
      <c r="N290" s="153" t="s">
        <v>136</v>
      </c>
      <c r="O290" s="3"/>
      <c r="P290" s="3"/>
      <c r="Q290" s="154"/>
      <c r="R290" s="154"/>
      <c r="S290" s="154"/>
      <c r="T290" s="155"/>
      <c r="U290" s="154"/>
      <c r="V290" s="154"/>
      <c r="W290" s="154"/>
      <c r="X290" s="180"/>
      <c r="Y290" s="181"/>
      <c r="Z290" s="59"/>
      <c r="AA290" s="119"/>
    </row>
    <row r="291" spans="1:27" ht="20.100000000000001" customHeight="1" x14ac:dyDescent="0.2">
      <c r="A291" s="40"/>
      <c r="B291" s="40"/>
      <c r="C291" s="161"/>
      <c r="D291" s="332"/>
      <c r="E291" s="249"/>
      <c r="F291" s="263" t="s">
        <v>182</v>
      </c>
      <c r="G291" s="263"/>
      <c r="H291" s="263"/>
      <c r="I291" s="263"/>
      <c r="J291" s="263"/>
      <c r="K291" s="263"/>
      <c r="L291" s="263"/>
      <c r="M291" s="263"/>
      <c r="N291" s="153" t="s">
        <v>281</v>
      </c>
      <c r="O291" s="3"/>
      <c r="P291" s="3"/>
      <c r="Q291" s="154"/>
      <c r="R291" s="154"/>
      <c r="S291" s="154"/>
      <c r="T291" s="155"/>
      <c r="U291" s="154"/>
      <c r="V291" s="154"/>
      <c r="W291" s="154"/>
      <c r="X291" s="180"/>
      <c r="Y291" s="181"/>
      <c r="Z291" s="59"/>
      <c r="AA291" s="119"/>
    </row>
    <row r="292" spans="1:27" ht="20.100000000000001" customHeight="1" x14ac:dyDescent="0.2">
      <c r="A292" s="40"/>
      <c r="B292" s="40"/>
      <c r="C292" s="161"/>
      <c r="D292" s="332"/>
      <c r="E292" s="249"/>
      <c r="F292" s="263" t="s">
        <v>183</v>
      </c>
      <c r="G292" s="263"/>
      <c r="H292" s="263"/>
      <c r="I292" s="263"/>
      <c r="J292" s="263"/>
      <c r="K292" s="263"/>
      <c r="L292" s="263"/>
      <c r="M292" s="263"/>
      <c r="N292" s="153" t="s">
        <v>136</v>
      </c>
      <c r="O292" s="3"/>
      <c r="P292" s="3"/>
      <c r="Q292" s="154"/>
      <c r="R292" s="154"/>
      <c r="S292" s="154"/>
      <c r="T292" s="155"/>
      <c r="U292" s="154"/>
      <c r="V292" s="154"/>
      <c r="W292" s="154"/>
      <c r="X292" s="180"/>
      <c r="Y292" s="181"/>
      <c r="Z292" s="59"/>
      <c r="AA292" s="119"/>
    </row>
    <row r="293" spans="1:27" ht="20.100000000000001" customHeight="1" x14ac:dyDescent="0.2">
      <c r="A293" s="40"/>
      <c r="B293" s="40"/>
      <c r="C293" s="161"/>
      <c r="D293" s="332"/>
      <c r="E293" s="249"/>
      <c r="F293" s="263" t="s">
        <v>184</v>
      </c>
      <c r="G293" s="263"/>
      <c r="H293" s="263"/>
      <c r="I293" s="263"/>
      <c r="J293" s="263"/>
      <c r="K293" s="263"/>
      <c r="L293" s="263"/>
      <c r="M293" s="263"/>
      <c r="N293" s="153" t="s">
        <v>281</v>
      </c>
      <c r="O293" s="3"/>
      <c r="P293" s="3"/>
      <c r="Q293" s="154"/>
      <c r="R293" s="154"/>
      <c r="S293" s="154"/>
      <c r="T293" s="155"/>
      <c r="U293" s="154"/>
      <c r="V293" s="154"/>
      <c r="W293" s="154"/>
      <c r="X293" s="180"/>
      <c r="Y293" s="181"/>
      <c r="Z293" s="59"/>
      <c r="AA293" s="119"/>
    </row>
    <row r="294" spans="1:27" ht="20.100000000000001" customHeight="1" x14ac:dyDescent="0.2">
      <c r="A294" s="40"/>
      <c r="B294" s="40"/>
      <c r="C294" s="161"/>
      <c r="D294" s="332"/>
      <c r="E294" s="249"/>
      <c r="F294" s="263" t="s">
        <v>185</v>
      </c>
      <c r="G294" s="263"/>
      <c r="H294" s="263"/>
      <c r="I294" s="263"/>
      <c r="J294" s="263"/>
      <c r="K294" s="263"/>
      <c r="L294" s="263"/>
      <c r="M294" s="263"/>
      <c r="N294" s="153" t="s">
        <v>136</v>
      </c>
      <c r="O294" s="3"/>
      <c r="P294" s="3"/>
      <c r="Q294" s="154"/>
      <c r="R294" s="154"/>
      <c r="S294" s="154"/>
      <c r="T294" s="155"/>
      <c r="U294" s="154"/>
      <c r="V294" s="154"/>
      <c r="W294" s="154"/>
      <c r="X294" s="180"/>
      <c r="Y294" s="181"/>
      <c r="Z294" s="59"/>
      <c r="AA294" s="119"/>
    </row>
    <row r="295" spans="1:27" ht="20.100000000000001" customHeight="1" x14ac:dyDescent="0.2">
      <c r="A295" s="40"/>
      <c r="B295" s="40"/>
      <c r="C295" s="161"/>
      <c r="D295" s="332"/>
      <c r="E295" s="249"/>
      <c r="F295" s="263" t="s">
        <v>186</v>
      </c>
      <c r="G295" s="263"/>
      <c r="H295" s="263"/>
      <c r="I295" s="263"/>
      <c r="J295" s="263"/>
      <c r="K295" s="263"/>
      <c r="L295" s="263"/>
      <c r="M295" s="263"/>
      <c r="N295" s="153" t="s">
        <v>136</v>
      </c>
      <c r="O295" s="3"/>
      <c r="P295" s="3"/>
      <c r="Q295" s="154"/>
      <c r="R295" s="154"/>
      <c r="S295" s="154"/>
      <c r="T295" s="155"/>
      <c r="U295" s="154"/>
      <c r="V295" s="154"/>
      <c r="W295" s="154"/>
      <c r="X295" s="180"/>
      <c r="Y295" s="181"/>
      <c r="Z295" s="59"/>
      <c r="AA295" s="119"/>
    </row>
    <row r="296" spans="1:27" ht="20.100000000000001" customHeight="1" x14ac:dyDescent="0.2">
      <c r="A296" s="40"/>
      <c r="B296" s="40"/>
      <c r="C296" s="161"/>
      <c r="D296" s="332"/>
      <c r="E296" s="249"/>
      <c r="F296" s="263" t="s">
        <v>187</v>
      </c>
      <c r="G296" s="263"/>
      <c r="H296" s="263"/>
      <c r="I296" s="263"/>
      <c r="J296" s="263"/>
      <c r="K296" s="263"/>
      <c r="L296" s="263"/>
      <c r="M296" s="263"/>
      <c r="N296" s="153" t="s">
        <v>136</v>
      </c>
      <c r="O296" s="3"/>
      <c r="P296" s="3"/>
      <c r="Q296" s="154"/>
      <c r="R296" s="154"/>
      <c r="S296" s="154"/>
      <c r="T296" s="155"/>
      <c r="U296" s="154"/>
      <c r="V296" s="154"/>
      <c r="W296" s="154"/>
      <c r="X296" s="180"/>
      <c r="Y296" s="181"/>
      <c r="Z296" s="59"/>
      <c r="AA296" s="119"/>
    </row>
    <row r="297" spans="1:27" ht="20.100000000000001" customHeight="1" x14ac:dyDescent="0.2">
      <c r="A297" s="40"/>
      <c r="B297" s="40"/>
      <c r="C297" s="161"/>
      <c r="D297" s="332"/>
      <c r="E297" s="249"/>
      <c r="F297" s="263" t="s">
        <v>237</v>
      </c>
      <c r="G297" s="263"/>
      <c r="H297" s="263"/>
      <c r="I297" s="263"/>
      <c r="J297" s="263"/>
      <c r="K297" s="263"/>
      <c r="L297" s="263"/>
      <c r="M297" s="263"/>
      <c r="N297" s="153" t="s">
        <v>282</v>
      </c>
      <c r="O297" s="3"/>
      <c r="P297" s="3"/>
      <c r="Q297" s="154"/>
      <c r="R297" s="154"/>
      <c r="S297" s="154"/>
      <c r="T297" s="155"/>
      <c r="U297" s="154"/>
      <c r="V297" s="154"/>
      <c r="W297" s="154"/>
      <c r="X297" s="180"/>
      <c r="Y297" s="181"/>
      <c r="Z297" s="59"/>
      <c r="AA297" s="119"/>
    </row>
    <row r="298" spans="1:27" ht="20.100000000000001" customHeight="1" x14ac:dyDescent="0.2">
      <c r="A298" s="40"/>
      <c r="B298" s="40"/>
      <c r="C298" s="161"/>
      <c r="D298" s="332"/>
      <c r="E298" s="249"/>
      <c r="F298" s="263" t="s">
        <v>343</v>
      </c>
      <c r="G298" s="263"/>
      <c r="H298" s="263"/>
      <c r="I298" s="263"/>
      <c r="J298" s="263"/>
      <c r="K298" s="263"/>
      <c r="L298" s="263"/>
      <c r="M298" s="263"/>
      <c r="N298" s="153" t="s">
        <v>282</v>
      </c>
      <c r="O298" s="3"/>
      <c r="P298" s="3"/>
      <c r="Q298" s="154"/>
      <c r="R298" s="154"/>
      <c r="S298" s="154"/>
      <c r="T298" s="155"/>
      <c r="U298" s="154"/>
      <c r="V298" s="154"/>
      <c r="W298" s="154"/>
      <c r="X298" s="180"/>
      <c r="Y298" s="181"/>
      <c r="Z298" s="59"/>
      <c r="AA298" s="119"/>
    </row>
    <row r="299" spans="1:27" ht="20.100000000000001" customHeight="1" x14ac:dyDescent="0.2">
      <c r="A299" s="40"/>
      <c r="B299" s="40"/>
      <c r="C299" s="161"/>
      <c r="D299" s="332"/>
      <c r="E299" s="249"/>
      <c r="F299" s="263" t="s">
        <v>238</v>
      </c>
      <c r="G299" s="263"/>
      <c r="H299" s="263"/>
      <c r="I299" s="263"/>
      <c r="J299" s="263"/>
      <c r="K299" s="263"/>
      <c r="L299" s="263"/>
      <c r="M299" s="263"/>
      <c r="N299" s="153" t="s">
        <v>136</v>
      </c>
      <c r="O299" s="3"/>
      <c r="P299" s="3"/>
      <c r="Q299" s="154"/>
      <c r="R299" s="154"/>
      <c r="S299" s="154"/>
      <c r="T299" s="155"/>
      <c r="U299" s="154"/>
      <c r="V299" s="154"/>
      <c r="W299" s="154"/>
      <c r="X299" s="180"/>
      <c r="Y299" s="181"/>
      <c r="Z299" s="59"/>
      <c r="AA299" s="119"/>
    </row>
    <row r="300" spans="1:27" ht="20.100000000000001" customHeight="1" x14ac:dyDescent="0.2">
      <c r="A300" s="40"/>
      <c r="B300" s="40"/>
      <c r="C300" s="161"/>
      <c r="D300" s="332"/>
      <c r="E300" s="249"/>
      <c r="F300" s="263" t="s">
        <v>239</v>
      </c>
      <c r="G300" s="263"/>
      <c r="H300" s="263"/>
      <c r="I300" s="263"/>
      <c r="J300" s="263"/>
      <c r="K300" s="263"/>
      <c r="L300" s="263"/>
      <c r="M300" s="263"/>
      <c r="N300" s="153" t="s">
        <v>282</v>
      </c>
      <c r="O300" s="3"/>
      <c r="P300" s="3"/>
      <c r="Q300" s="154"/>
      <c r="R300" s="154"/>
      <c r="S300" s="154"/>
      <c r="T300" s="155"/>
      <c r="U300" s="154"/>
      <c r="V300" s="154"/>
      <c r="W300" s="154"/>
      <c r="X300" s="180"/>
      <c r="Y300" s="181"/>
      <c r="Z300" s="59"/>
      <c r="AA300" s="119"/>
    </row>
    <row r="301" spans="1:27" ht="30" customHeight="1" x14ac:dyDescent="0.2">
      <c r="A301" s="40"/>
      <c r="B301" s="40"/>
      <c r="C301" s="161"/>
      <c r="D301" s="332"/>
      <c r="E301" s="249"/>
      <c r="F301" s="263" t="s">
        <v>240</v>
      </c>
      <c r="G301" s="263"/>
      <c r="H301" s="263"/>
      <c r="I301" s="263"/>
      <c r="J301" s="263"/>
      <c r="K301" s="263"/>
      <c r="L301" s="263"/>
      <c r="M301" s="263"/>
      <c r="N301" s="153" t="s">
        <v>136</v>
      </c>
      <c r="O301" s="3"/>
      <c r="P301" s="3"/>
      <c r="Q301" s="154"/>
      <c r="R301" s="154"/>
      <c r="S301" s="154"/>
      <c r="T301" s="155"/>
      <c r="U301" s="154"/>
      <c r="V301" s="154"/>
      <c r="W301" s="154"/>
      <c r="X301" s="180"/>
      <c r="Y301" s="181"/>
      <c r="Z301" s="59"/>
      <c r="AA301" s="119"/>
    </row>
    <row r="302" spans="1:27" ht="20.100000000000001" customHeight="1" x14ac:dyDescent="0.2">
      <c r="A302" s="40"/>
      <c r="B302" s="40"/>
      <c r="C302" s="161"/>
      <c r="D302" s="332"/>
      <c r="E302" s="249"/>
      <c r="F302" s="263" t="s">
        <v>241</v>
      </c>
      <c r="G302" s="263"/>
      <c r="H302" s="263"/>
      <c r="I302" s="263"/>
      <c r="J302" s="263"/>
      <c r="K302" s="263"/>
      <c r="L302" s="263"/>
      <c r="M302" s="263"/>
      <c r="N302" s="153" t="s">
        <v>282</v>
      </c>
      <c r="O302" s="3"/>
      <c r="P302" s="3"/>
      <c r="Q302" s="154"/>
      <c r="R302" s="154"/>
      <c r="S302" s="154"/>
      <c r="T302" s="155"/>
      <c r="U302" s="154"/>
      <c r="V302" s="154"/>
      <c r="W302" s="154"/>
      <c r="X302" s="180"/>
      <c r="Y302" s="181"/>
      <c r="Z302" s="59"/>
      <c r="AA302" s="119"/>
    </row>
    <row r="303" spans="1:27" ht="20.100000000000001" customHeight="1" x14ac:dyDescent="0.2">
      <c r="A303" s="40"/>
      <c r="B303" s="40"/>
      <c r="C303" s="161"/>
      <c r="D303" s="332"/>
      <c r="E303" s="249"/>
      <c r="F303" s="263" t="s">
        <v>242</v>
      </c>
      <c r="G303" s="263"/>
      <c r="H303" s="263"/>
      <c r="I303" s="263"/>
      <c r="J303" s="263"/>
      <c r="K303" s="263"/>
      <c r="L303" s="263"/>
      <c r="M303" s="263"/>
      <c r="N303" s="153" t="s">
        <v>136</v>
      </c>
      <c r="O303" s="3"/>
      <c r="P303" s="3"/>
      <c r="Q303" s="154"/>
      <c r="R303" s="154"/>
      <c r="S303" s="154"/>
      <c r="T303" s="155"/>
      <c r="U303" s="154"/>
      <c r="V303" s="154"/>
      <c r="W303" s="154"/>
      <c r="X303" s="180"/>
      <c r="Y303" s="181"/>
      <c r="Z303" s="59"/>
      <c r="AA303" s="119"/>
    </row>
    <row r="304" spans="1:27" ht="20.100000000000001" customHeight="1" x14ac:dyDescent="0.2">
      <c r="A304" s="40"/>
      <c r="B304" s="40"/>
      <c r="C304" s="161"/>
      <c r="D304" s="332"/>
      <c r="E304" s="249"/>
      <c r="F304" s="263" t="s">
        <v>243</v>
      </c>
      <c r="G304" s="263"/>
      <c r="H304" s="263"/>
      <c r="I304" s="263"/>
      <c r="J304" s="263"/>
      <c r="K304" s="263"/>
      <c r="L304" s="263"/>
      <c r="M304" s="263"/>
      <c r="N304" s="153" t="s">
        <v>282</v>
      </c>
      <c r="O304" s="3"/>
      <c r="P304" s="3"/>
      <c r="Q304" s="154"/>
      <c r="R304" s="154"/>
      <c r="S304" s="154"/>
      <c r="T304" s="155"/>
      <c r="U304" s="154"/>
      <c r="V304" s="154"/>
      <c r="W304" s="154"/>
      <c r="X304" s="180"/>
      <c r="Y304" s="181"/>
      <c r="Z304" s="59"/>
      <c r="AA304" s="119"/>
    </row>
    <row r="305" spans="1:27" ht="20.100000000000001" customHeight="1" x14ac:dyDescent="0.2">
      <c r="A305" s="40"/>
      <c r="B305" s="40"/>
      <c r="C305" s="161"/>
      <c r="D305" s="332"/>
      <c r="E305" s="249"/>
      <c r="F305" s="263" t="s">
        <v>244</v>
      </c>
      <c r="G305" s="263"/>
      <c r="H305" s="263"/>
      <c r="I305" s="263"/>
      <c r="J305" s="263"/>
      <c r="K305" s="263"/>
      <c r="L305" s="263"/>
      <c r="M305" s="263"/>
      <c r="N305" s="153" t="s">
        <v>136</v>
      </c>
      <c r="O305" s="3"/>
      <c r="P305" s="3"/>
      <c r="Q305" s="154"/>
      <c r="R305" s="154"/>
      <c r="S305" s="154"/>
      <c r="T305" s="155"/>
      <c r="U305" s="154"/>
      <c r="V305" s="154"/>
      <c r="W305" s="154"/>
      <c r="X305" s="180"/>
      <c r="Y305" s="181"/>
      <c r="Z305" s="59"/>
      <c r="AA305" s="119"/>
    </row>
    <row r="306" spans="1:27" ht="20.100000000000001" customHeight="1" x14ac:dyDescent="0.2">
      <c r="A306" s="40"/>
      <c r="B306" s="40"/>
      <c r="C306" s="161"/>
      <c r="D306" s="332"/>
      <c r="E306" s="249"/>
      <c r="F306" s="263" t="s">
        <v>245</v>
      </c>
      <c r="G306" s="263"/>
      <c r="H306" s="263"/>
      <c r="I306" s="263"/>
      <c r="J306" s="263"/>
      <c r="K306" s="263"/>
      <c r="L306" s="263"/>
      <c r="M306" s="263"/>
      <c r="N306" s="153" t="s">
        <v>282</v>
      </c>
      <c r="O306" s="3"/>
      <c r="P306" s="3"/>
      <c r="Q306" s="154"/>
      <c r="R306" s="154"/>
      <c r="S306" s="154"/>
      <c r="T306" s="155"/>
      <c r="U306" s="154"/>
      <c r="V306" s="154"/>
      <c r="W306" s="154"/>
      <c r="X306" s="180"/>
      <c r="Y306" s="181"/>
      <c r="Z306" s="59"/>
      <c r="AA306" s="119"/>
    </row>
    <row r="307" spans="1:27" ht="30" customHeight="1" x14ac:dyDescent="0.2">
      <c r="A307" s="40"/>
      <c r="B307" s="40"/>
      <c r="C307" s="161"/>
      <c r="D307" s="332"/>
      <c r="E307" s="249"/>
      <c r="F307" s="263" t="s">
        <v>246</v>
      </c>
      <c r="G307" s="263"/>
      <c r="H307" s="263"/>
      <c r="I307" s="263"/>
      <c r="J307" s="263"/>
      <c r="K307" s="263"/>
      <c r="L307" s="263"/>
      <c r="M307" s="263"/>
      <c r="N307" s="153" t="s">
        <v>136</v>
      </c>
      <c r="O307" s="3"/>
      <c r="P307" s="3"/>
      <c r="Q307" s="154"/>
      <c r="R307" s="154"/>
      <c r="S307" s="154"/>
      <c r="T307" s="155"/>
      <c r="U307" s="154"/>
      <c r="V307" s="154"/>
      <c r="W307" s="154"/>
      <c r="X307" s="180"/>
      <c r="Y307" s="181"/>
      <c r="Z307" s="59"/>
      <c r="AA307" s="119"/>
    </row>
    <row r="308" spans="1:27" ht="30" customHeight="1" x14ac:dyDescent="0.2">
      <c r="A308" s="40"/>
      <c r="B308" s="40"/>
      <c r="C308" s="161"/>
      <c r="D308" s="332"/>
      <c r="E308" s="249"/>
      <c r="F308" s="263" t="s">
        <v>247</v>
      </c>
      <c r="G308" s="263"/>
      <c r="H308" s="263"/>
      <c r="I308" s="263"/>
      <c r="J308" s="263"/>
      <c r="K308" s="263"/>
      <c r="L308" s="263"/>
      <c r="M308" s="263"/>
      <c r="N308" s="153" t="s">
        <v>282</v>
      </c>
      <c r="O308" s="3"/>
      <c r="P308" s="3"/>
      <c r="Q308" s="154"/>
      <c r="R308" s="154"/>
      <c r="S308" s="154"/>
      <c r="T308" s="155"/>
      <c r="U308" s="154"/>
      <c r="V308" s="154"/>
      <c r="W308" s="154"/>
      <c r="X308" s="180"/>
      <c r="Y308" s="181"/>
      <c r="Z308" s="59"/>
      <c r="AA308" s="119"/>
    </row>
    <row r="309" spans="1:27" ht="20.100000000000001" customHeight="1" x14ac:dyDescent="0.2">
      <c r="A309" s="40"/>
      <c r="B309" s="40"/>
      <c r="C309" s="161"/>
      <c r="D309" s="332"/>
      <c r="E309" s="249"/>
      <c r="F309" s="263" t="s">
        <v>248</v>
      </c>
      <c r="G309" s="263"/>
      <c r="H309" s="263"/>
      <c r="I309" s="263"/>
      <c r="J309" s="263"/>
      <c r="K309" s="263"/>
      <c r="L309" s="263"/>
      <c r="M309" s="263"/>
      <c r="N309" s="153" t="s">
        <v>136</v>
      </c>
      <c r="O309" s="3"/>
      <c r="P309" s="3"/>
      <c r="Q309" s="154"/>
      <c r="R309" s="154"/>
      <c r="S309" s="154"/>
      <c r="T309" s="155"/>
      <c r="U309" s="154"/>
      <c r="V309" s="154"/>
      <c r="W309" s="154"/>
      <c r="X309" s="180"/>
      <c r="Y309" s="181"/>
      <c r="Z309" s="59"/>
      <c r="AA309" s="119"/>
    </row>
    <row r="310" spans="1:27" ht="20.100000000000001" customHeight="1" x14ac:dyDescent="0.2">
      <c r="A310" s="40"/>
      <c r="B310" s="40"/>
      <c r="C310" s="161"/>
      <c r="D310" s="332"/>
      <c r="E310" s="249"/>
      <c r="F310" s="263" t="s">
        <v>249</v>
      </c>
      <c r="G310" s="263"/>
      <c r="H310" s="263"/>
      <c r="I310" s="263"/>
      <c r="J310" s="263"/>
      <c r="K310" s="263"/>
      <c r="L310" s="263"/>
      <c r="M310" s="263"/>
      <c r="N310" s="153" t="s">
        <v>136</v>
      </c>
      <c r="O310" s="3"/>
      <c r="P310" s="3"/>
      <c r="Q310" s="154"/>
      <c r="R310" s="154"/>
      <c r="S310" s="154"/>
      <c r="T310" s="155"/>
      <c r="U310" s="154"/>
      <c r="V310" s="154"/>
      <c r="W310" s="154"/>
      <c r="X310" s="180"/>
      <c r="Y310" s="181"/>
      <c r="Z310" s="59"/>
      <c r="AA310" s="119"/>
    </row>
    <row r="311" spans="1:27" ht="30" customHeight="1" x14ac:dyDescent="0.2">
      <c r="A311" s="40"/>
      <c r="B311" s="40"/>
      <c r="C311" s="161"/>
      <c r="D311" s="332"/>
      <c r="E311" s="249"/>
      <c r="F311" s="263" t="s">
        <v>250</v>
      </c>
      <c r="G311" s="263"/>
      <c r="H311" s="263"/>
      <c r="I311" s="263"/>
      <c r="J311" s="263"/>
      <c r="K311" s="263"/>
      <c r="L311" s="263"/>
      <c r="M311" s="263"/>
      <c r="N311" s="153" t="s">
        <v>136</v>
      </c>
      <c r="O311" s="3"/>
      <c r="P311" s="3"/>
      <c r="Q311" s="154"/>
      <c r="R311" s="154"/>
      <c r="S311" s="154"/>
      <c r="T311" s="155"/>
      <c r="U311" s="154"/>
      <c r="V311" s="154"/>
      <c r="W311" s="154"/>
      <c r="X311" s="180"/>
      <c r="Y311" s="181"/>
      <c r="Z311" s="59"/>
      <c r="AA311" s="119"/>
    </row>
    <row r="312" spans="1:27" ht="30" customHeight="1" x14ac:dyDescent="0.2">
      <c r="A312" s="40"/>
      <c r="B312" s="40"/>
      <c r="C312" s="161"/>
      <c r="D312" s="332"/>
      <c r="E312" s="249"/>
      <c r="F312" s="263" t="s">
        <v>251</v>
      </c>
      <c r="G312" s="263"/>
      <c r="H312" s="263"/>
      <c r="I312" s="263"/>
      <c r="J312" s="263"/>
      <c r="K312" s="263"/>
      <c r="L312" s="263"/>
      <c r="M312" s="263"/>
      <c r="N312" s="153" t="s">
        <v>282</v>
      </c>
      <c r="O312" s="3"/>
      <c r="P312" s="3"/>
      <c r="Q312" s="154"/>
      <c r="R312" s="154"/>
      <c r="S312" s="154"/>
      <c r="T312" s="155"/>
      <c r="U312" s="154"/>
      <c r="V312" s="154"/>
      <c r="W312" s="154"/>
      <c r="X312" s="180"/>
      <c r="Y312" s="181"/>
      <c r="Z312" s="59"/>
      <c r="AA312" s="119"/>
    </row>
    <row r="313" spans="1:27" ht="20.100000000000001" customHeight="1" x14ac:dyDescent="0.2">
      <c r="A313" s="40"/>
      <c r="B313" s="40"/>
      <c r="C313" s="161"/>
      <c r="D313" s="332"/>
      <c r="E313" s="249"/>
      <c r="F313" s="263" t="s">
        <v>252</v>
      </c>
      <c r="G313" s="263"/>
      <c r="H313" s="263"/>
      <c r="I313" s="263"/>
      <c r="J313" s="263"/>
      <c r="K313" s="263"/>
      <c r="L313" s="263"/>
      <c r="M313" s="263"/>
      <c r="N313" s="153" t="s">
        <v>136</v>
      </c>
      <c r="O313" s="3"/>
      <c r="P313" s="3"/>
      <c r="Q313" s="154"/>
      <c r="R313" s="154"/>
      <c r="S313" s="154"/>
      <c r="T313" s="155"/>
      <c r="U313" s="154"/>
      <c r="V313" s="154"/>
      <c r="W313" s="154"/>
      <c r="X313" s="180"/>
      <c r="Y313" s="181"/>
      <c r="Z313" s="59"/>
      <c r="AA313" s="119"/>
    </row>
    <row r="314" spans="1:27" ht="20.100000000000001" customHeight="1" x14ac:dyDescent="0.2">
      <c r="A314" s="40"/>
      <c r="B314" s="40"/>
      <c r="C314" s="161"/>
      <c r="D314" s="332"/>
      <c r="E314" s="249"/>
      <c r="F314" s="263" t="s">
        <v>253</v>
      </c>
      <c r="G314" s="263"/>
      <c r="H314" s="263"/>
      <c r="I314" s="263"/>
      <c r="J314" s="263"/>
      <c r="K314" s="263"/>
      <c r="L314" s="263"/>
      <c r="M314" s="263"/>
      <c r="N314" s="153" t="s">
        <v>136</v>
      </c>
      <c r="O314" s="3"/>
      <c r="P314" s="3"/>
      <c r="Q314" s="154"/>
      <c r="R314" s="154"/>
      <c r="S314" s="154"/>
      <c r="T314" s="155"/>
      <c r="U314" s="154"/>
      <c r="V314" s="154"/>
      <c r="W314" s="154"/>
      <c r="X314" s="180"/>
      <c r="Y314" s="181"/>
      <c r="Z314" s="59"/>
      <c r="AA314" s="119"/>
    </row>
    <row r="315" spans="1:27" ht="20.100000000000001" customHeight="1" x14ac:dyDescent="0.2">
      <c r="A315" s="40"/>
      <c r="B315" s="40"/>
      <c r="C315" s="161"/>
      <c r="D315" s="332"/>
      <c r="E315" s="249"/>
      <c r="F315" s="263" t="s">
        <v>254</v>
      </c>
      <c r="G315" s="263"/>
      <c r="H315" s="263"/>
      <c r="I315" s="263"/>
      <c r="J315" s="263"/>
      <c r="K315" s="263"/>
      <c r="L315" s="263"/>
      <c r="M315" s="263"/>
      <c r="N315" s="153" t="s">
        <v>136</v>
      </c>
      <c r="O315" s="3"/>
      <c r="P315" s="3"/>
      <c r="Q315" s="154"/>
      <c r="R315" s="154"/>
      <c r="S315" s="154"/>
      <c r="T315" s="155"/>
      <c r="U315" s="154"/>
      <c r="V315" s="154"/>
      <c r="W315" s="154"/>
      <c r="X315" s="180"/>
      <c r="Y315" s="181"/>
      <c r="Z315" s="59"/>
      <c r="AA315" s="119"/>
    </row>
    <row r="316" spans="1:27" ht="20.100000000000001" customHeight="1" x14ac:dyDescent="0.2">
      <c r="A316" s="40"/>
      <c r="B316" s="40"/>
      <c r="C316" s="161"/>
      <c r="D316" s="332"/>
      <c r="E316" s="249"/>
      <c r="F316" s="263" t="s">
        <v>255</v>
      </c>
      <c r="G316" s="263"/>
      <c r="H316" s="263"/>
      <c r="I316" s="263"/>
      <c r="J316" s="263"/>
      <c r="K316" s="263"/>
      <c r="L316" s="263"/>
      <c r="M316" s="263"/>
      <c r="N316" s="153" t="s">
        <v>282</v>
      </c>
      <c r="O316" s="3"/>
      <c r="P316" s="3"/>
      <c r="Q316" s="154"/>
      <c r="R316" s="154"/>
      <c r="S316" s="154"/>
      <c r="T316" s="155"/>
      <c r="U316" s="154"/>
      <c r="V316" s="154"/>
      <c r="W316" s="154"/>
      <c r="X316" s="180"/>
      <c r="Y316" s="181"/>
      <c r="Z316" s="59"/>
      <c r="AA316" s="119"/>
    </row>
    <row r="317" spans="1:27" ht="20.100000000000001" customHeight="1" x14ac:dyDescent="0.2">
      <c r="A317" s="40"/>
      <c r="B317" s="40"/>
      <c r="C317" s="161"/>
      <c r="D317" s="332"/>
      <c r="E317" s="249"/>
      <c r="F317" s="263" t="s">
        <v>256</v>
      </c>
      <c r="G317" s="263"/>
      <c r="H317" s="263"/>
      <c r="I317" s="263"/>
      <c r="J317" s="263"/>
      <c r="K317" s="263"/>
      <c r="L317" s="263"/>
      <c r="M317" s="263"/>
      <c r="N317" s="153" t="s">
        <v>136</v>
      </c>
      <c r="O317" s="3"/>
      <c r="P317" s="3"/>
      <c r="Q317" s="154"/>
      <c r="R317" s="154"/>
      <c r="S317" s="154"/>
      <c r="T317" s="155"/>
      <c r="U317" s="154"/>
      <c r="V317" s="154"/>
      <c r="W317" s="154"/>
      <c r="X317" s="180"/>
      <c r="Y317" s="181"/>
      <c r="Z317" s="59"/>
      <c r="AA317" s="119"/>
    </row>
    <row r="318" spans="1:27" ht="20.100000000000001" customHeight="1" x14ac:dyDescent="0.2">
      <c r="A318" s="40"/>
      <c r="B318" s="40"/>
      <c r="C318" s="161"/>
      <c r="D318" s="332"/>
      <c r="E318" s="249"/>
      <c r="F318" s="263" t="s">
        <v>257</v>
      </c>
      <c r="G318" s="263"/>
      <c r="H318" s="263"/>
      <c r="I318" s="263"/>
      <c r="J318" s="263"/>
      <c r="K318" s="263"/>
      <c r="L318" s="263"/>
      <c r="M318" s="263"/>
      <c r="N318" s="153" t="s">
        <v>282</v>
      </c>
      <c r="O318" s="3"/>
      <c r="P318" s="3"/>
      <c r="Q318" s="154"/>
      <c r="R318" s="154"/>
      <c r="S318" s="154"/>
      <c r="T318" s="155"/>
      <c r="U318" s="154"/>
      <c r="V318" s="154"/>
      <c r="W318" s="154"/>
      <c r="X318" s="180"/>
      <c r="Y318" s="181"/>
      <c r="Z318" s="59"/>
      <c r="AA318" s="119"/>
    </row>
    <row r="319" spans="1:27" ht="20.100000000000001" customHeight="1" x14ac:dyDescent="0.2">
      <c r="A319" s="40"/>
      <c r="B319" s="40"/>
      <c r="C319" s="161"/>
      <c r="D319" s="332"/>
      <c r="E319" s="249"/>
      <c r="F319" s="263" t="s">
        <v>258</v>
      </c>
      <c r="G319" s="263"/>
      <c r="H319" s="263"/>
      <c r="I319" s="263"/>
      <c r="J319" s="263"/>
      <c r="K319" s="263"/>
      <c r="L319" s="263"/>
      <c r="M319" s="263"/>
      <c r="N319" s="153" t="s">
        <v>136</v>
      </c>
      <c r="O319" s="3"/>
      <c r="P319" s="3"/>
      <c r="Q319" s="154"/>
      <c r="R319" s="154"/>
      <c r="S319" s="154"/>
      <c r="T319" s="155"/>
      <c r="U319" s="154"/>
      <c r="V319" s="154"/>
      <c r="W319" s="154"/>
      <c r="X319" s="180"/>
      <c r="Y319" s="181"/>
      <c r="Z319" s="59"/>
      <c r="AA319" s="119"/>
    </row>
    <row r="320" spans="1:27" ht="20.100000000000001" customHeight="1" x14ac:dyDescent="0.2">
      <c r="A320" s="40"/>
      <c r="B320" s="40"/>
      <c r="C320" s="161"/>
      <c r="D320" s="332"/>
      <c r="E320" s="249"/>
      <c r="F320" s="263" t="s">
        <v>259</v>
      </c>
      <c r="G320" s="263"/>
      <c r="H320" s="263"/>
      <c r="I320" s="263"/>
      <c r="J320" s="263"/>
      <c r="K320" s="263"/>
      <c r="L320" s="263"/>
      <c r="M320" s="263"/>
      <c r="N320" s="153" t="s">
        <v>282</v>
      </c>
      <c r="O320" s="3"/>
      <c r="P320" s="3"/>
      <c r="Q320" s="154"/>
      <c r="R320" s="154"/>
      <c r="S320" s="154"/>
      <c r="T320" s="155"/>
      <c r="U320" s="154"/>
      <c r="V320" s="154"/>
      <c r="W320" s="154"/>
      <c r="X320" s="180"/>
      <c r="Y320" s="181"/>
      <c r="Z320" s="59"/>
      <c r="AA320" s="119"/>
    </row>
    <row r="321" spans="1:27" ht="20.100000000000001" customHeight="1" x14ac:dyDescent="0.2">
      <c r="A321" s="40"/>
      <c r="B321" s="40"/>
      <c r="C321" s="161"/>
      <c r="D321" s="332"/>
      <c r="E321" s="249"/>
      <c r="F321" s="263" t="s">
        <v>260</v>
      </c>
      <c r="G321" s="263"/>
      <c r="H321" s="263"/>
      <c r="I321" s="263"/>
      <c r="J321" s="263"/>
      <c r="K321" s="263"/>
      <c r="L321" s="263"/>
      <c r="M321" s="263"/>
      <c r="N321" s="153" t="s">
        <v>136</v>
      </c>
      <c r="O321" s="3"/>
      <c r="P321" s="3"/>
      <c r="Q321" s="154"/>
      <c r="R321" s="154"/>
      <c r="S321" s="154"/>
      <c r="T321" s="155"/>
      <c r="U321" s="154"/>
      <c r="V321" s="154"/>
      <c r="W321" s="154"/>
      <c r="X321" s="180"/>
      <c r="Y321" s="181"/>
      <c r="Z321" s="59"/>
      <c r="AA321" s="119"/>
    </row>
    <row r="322" spans="1:27" ht="20.100000000000001" customHeight="1" x14ac:dyDescent="0.2">
      <c r="A322" s="40"/>
      <c r="B322" s="40"/>
      <c r="C322" s="161"/>
      <c r="D322" s="332"/>
      <c r="E322" s="249"/>
      <c r="F322" s="263" t="s">
        <v>261</v>
      </c>
      <c r="G322" s="263"/>
      <c r="H322" s="263"/>
      <c r="I322" s="263"/>
      <c r="J322" s="263"/>
      <c r="K322" s="263"/>
      <c r="L322" s="263"/>
      <c r="M322" s="263"/>
      <c r="N322" s="153" t="s">
        <v>282</v>
      </c>
      <c r="O322" s="3"/>
      <c r="P322" s="3"/>
      <c r="Q322" s="154"/>
      <c r="R322" s="154"/>
      <c r="S322" s="154"/>
      <c r="T322" s="155"/>
      <c r="U322" s="154"/>
      <c r="V322" s="154"/>
      <c r="W322" s="154"/>
      <c r="X322" s="180"/>
      <c r="Y322" s="181"/>
      <c r="Z322" s="59"/>
      <c r="AA322" s="119"/>
    </row>
    <row r="323" spans="1:27" ht="20.100000000000001" customHeight="1" x14ac:dyDescent="0.2">
      <c r="A323" s="40"/>
      <c r="B323" s="40"/>
      <c r="C323" s="161"/>
      <c r="D323" s="332"/>
      <c r="E323" s="249"/>
      <c r="F323" s="263" t="s">
        <v>262</v>
      </c>
      <c r="G323" s="263"/>
      <c r="H323" s="263"/>
      <c r="I323" s="263"/>
      <c r="J323" s="263"/>
      <c r="K323" s="263"/>
      <c r="L323" s="263"/>
      <c r="M323" s="263"/>
      <c r="N323" s="153" t="s">
        <v>136</v>
      </c>
      <c r="O323" s="3"/>
      <c r="P323" s="3"/>
      <c r="Q323" s="154"/>
      <c r="R323" s="154"/>
      <c r="S323" s="154"/>
      <c r="T323" s="155"/>
      <c r="U323" s="154"/>
      <c r="V323" s="154"/>
      <c r="W323" s="154"/>
      <c r="X323" s="180"/>
      <c r="Y323" s="181"/>
      <c r="Z323" s="59"/>
      <c r="AA323" s="119"/>
    </row>
    <row r="324" spans="1:27" ht="20.100000000000001" customHeight="1" x14ac:dyDescent="0.2">
      <c r="A324" s="40"/>
      <c r="B324" s="40"/>
      <c r="C324" s="161"/>
      <c r="D324" s="332"/>
      <c r="E324" s="249"/>
      <c r="F324" s="263" t="s">
        <v>263</v>
      </c>
      <c r="G324" s="263"/>
      <c r="H324" s="263"/>
      <c r="I324" s="263"/>
      <c r="J324" s="263"/>
      <c r="K324" s="263"/>
      <c r="L324" s="263"/>
      <c r="M324" s="263"/>
      <c r="N324" s="153" t="s">
        <v>282</v>
      </c>
      <c r="O324" s="3"/>
      <c r="P324" s="3"/>
      <c r="Q324" s="154"/>
      <c r="R324" s="154"/>
      <c r="S324" s="154"/>
      <c r="T324" s="155"/>
      <c r="U324" s="154"/>
      <c r="V324" s="154"/>
      <c r="W324" s="154"/>
      <c r="X324" s="180"/>
      <c r="Y324" s="181"/>
      <c r="Z324" s="59"/>
      <c r="AA324" s="119"/>
    </row>
    <row r="325" spans="1:27" ht="20.100000000000001" customHeight="1" x14ac:dyDescent="0.2">
      <c r="A325" s="40"/>
      <c r="B325" s="40"/>
      <c r="C325" s="161"/>
      <c r="D325" s="332"/>
      <c r="E325" s="249"/>
      <c r="F325" s="263" t="s">
        <v>264</v>
      </c>
      <c r="G325" s="263"/>
      <c r="H325" s="263"/>
      <c r="I325" s="263"/>
      <c r="J325" s="263"/>
      <c r="K325" s="263"/>
      <c r="L325" s="263"/>
      <c r="M325" s="263"/>
      <c r="N325" s="153" t="s">
        <v>136</v>
      </c>
      <c r="O325" s="3"/>
      <c r="P325" s="3"/>
      <c r="Q325" s="154"/>
      <c r="R325" s="154"/>
      <c r="S325" s="154"/>
      <c r="T325" s="155"/>
      <c r="U325" s="154"/>
      <c r="V325" s="154"/>
      <c r="W325" s="154"/>
      <c r="X325" s="180"/>
      <c r="Y325" s="181"/>
      <c r="Z325" s="59"/>
      <c r="AA325" s="119"/>
    </row>
    <row r="326" spans="1:27" ht="20.100000000000001" customHeight="1" x14ac:dyDescent="0.2">
      <c r="A326" s="40"/>
      <c r="B326" s="40"/>
      <c r="C326" s="161"/>
      <c r="D326" s="332"/>
      <c r="E326" s="249"/>
      <c r="F326" s="263" t="s">
        <v>265</v>
      </c>
      <c r="G326" s="263"/>
      <c r="H326" s="263"/>
      <c r="I326" s="263"/>
      <c r="J326" s="263"/>
      <c r="K326" s="263"/>
      <c r="L326" s="263"/>
      <c r="M326" s="263"/>
      <c r="N326" s="153" t="s">
        <v>282</v>
      </c>
      <c r="O326" s="3"/>
      <c r="P326" s="3"/>
      <c r="Q326" s="154"/>
      <c r="R326" s="154"/>
      <c r="S326" s="154"/>
      <c r="T326" s="155"/>
      <c r="U326" s="154"/>
      <c r="V326" s="154"/>
      <c r="W326" s="154"/>
      <c r="X326" s="180"/>
      <c r="Y326" s="181"/>
      <c r="Z326" s="59"/>
      <c r="AA326" s="119"/>
    </row>
    <row r="327" spans="1:27" ht="20.100000000000001" customHeight="1" x14ac:dyDescent="0.2">
      <c r="A327" s="40"/>
      <c r="B327" s="40"/>
      <c r="C327" s="161"/>
      <c r="D327" s="332"/>
      <c r="E327" s="249"/>
      <c r="F327" s="263" t="s">
        <v>266</v>
      </c>
      <c r="G327" s="263"/>
      <c r="H327" s="263"/>
      <c r="I327" s="263"/>
      <c r="J327" s="263"/>
      <c r="K327" s="263"/>
      <c r="L327" s="263"/>
      <c r="M327" s="263"/>
      <c r="N327" s="153" t="s">
        <v>136</v>
      </c>
      <c r="O327" s="3"/>
      <c r="P327" s="3"/>
      <c r="Q327" s="154"/>
      <c r="R327" s="154"/>
      <c r="S327" s="154"/>
      <c r="T327" s="155"/>
      <c r="U327" s="154"/>
      <c r="V327" s="154"/>
      <c r="W327" s="154"/>
      <c r="X327" s="180"/>
      <c r="Y327" s="181"/>
      <c r="Z327" s="59"/>
      <c r="AA327" s="119"/>
    </row>
    <row r="328" spans="1:27" ht="20.100000000000001" customHeight="1" x14ac:dyDescent="0.2">
      <c r="A328" s="40"/>
      <c r="B328" s="40"/>
      <c r="C328" s="161"/>
      <c r="D328" s="332"/>
      <c r="E328" s="249"/>
      <c r="F328" s="263" t="s">
        <v>267</v>
      </c>
      <c r="G328" s="263"/>
      <c r="H328" s="263"/>
      <c r="I328" s="263"/>
      <c r="J328" s="263"/>
      <c r="K328" s="263"/>
      <c r="L328" s="263"/>
      <c r="M328" s="263"/>
      <c r="N328" s="153" t="s">
        <v>282</v>
      </c>
      <c r="O328" s="3"/>
      <c r="P328" s="3"/>
      <c r="Q328" s="154"/>
      <c r="R328" s="154"/>
      <c r="S328" s="154"/>
      <c r="T328" s="155"/>
      <c r="U328" s="154"/>
      <c r="V328" s="154"/>
      <c r="W328" s="154"/>
      <c r="X328" s="180"/>
      <c r="Y328" s="181"/>
      <c r="Z328" s="59"/>
      <c r="AA328" s="119"/>
    </row>
    <row r="329" spans="1:27" ht="30" customHeight="1" x14ac:dyDescent="0.2">
      <c r="A329" s="40"/>
      <c r="B329" s="40"/>
      <c r="C329" s="161"/>
      <c r="D329" s="332"/>
      <c r="E329" s="249"/>
      <c r="F329" s="263" t="s">
        <v>268</v>
      </c>
      <c r="G329" s="263"/>
      <c r="H329" s="263"/>
      <c r="I329" s="263"/>
      <c r="J329" s="263"/>
      <c r="K329" s="263"/>
      <c r="L329" s="263"/>
      <c r="M329" s="263"/>
      <c r="N329" s="153" t="s">
        <v>136</v>
      </c>
      <c r="O329" s="3"/>
      <c r="P329" s="3"/>
      <c r="Q329" s="154"/>
      <c r="R329" s="154"/>
      <c r="S329" s="154"/>
      <c r="T329" s="155"/>
      <c r="U329" s="154"/>
      <c r="V329" s="154"/>
      <c r="W329" s="154"/>
      <c r="X329" s="180"/>
      <c r="Y329" s="181"/>
      <c r="Z329" s="59"/>
      <c r="AA329" s="119"/>
    </row>
    <row r="330" spans="1:27" ht="30" customHeight="1" x14ac:dyDescent="0.2">
      <c r="A330" s="40"/>
      <c r="B330" s="40"/>
      <c r="C330" s="161"/>
      <c r="D330" s="332"/>
      <c r="E330" s="249"/>
      <c r="F330" s="263" t="s">
        <v>269</v>
      </c>
      <c r="G330" s="263"/>
      <c r="H330" s="263"/>
      <c r="I330" s="263"/>
      <c r="J330" s="263"/>
      <c r="K330" s="263"/>
      <c r="L330" s="263"/>
      <c r="M330" s="263"/>
      <c r="N330" s="153" t="s">
        <v>282</v>
      </c>
      <c r="O330" s="3"/>
      <c r="P330" s="3"/>
      <c r="Q330" s="154"/>
      <c r="R330" s="154"/>
      <c r="S330" s="154"/>
      <c r="T330" s="155"/>
      <c r="U330" s="154"/>
      <c r="V330" s="154"/>
      <c r="W330" s="154"/>
      <c r="X330" s="180"/>
      <c r="Y330" s="181"/>
      <c r="Z330" s="59"/>
      <c r="AA330" s="119"/>
    </row>
    <row r="331" spans="1:27" ht="20.100000000000001" customHeight="1" x14ac:dyDescent="0.2">
      <c r="A331" s="40"/>
      <c r="B331" s="40"/>
      <c r="C331" s="161"/>
      <c r="D331" s="332"/>
      <c r="E331" s="249"/>
      <c r="F331" s="263" t="s">
        <v>270</v>
      </c>
      <c r="G331" s="263"/>
      <c r="H331" s="263"/>
      <c r="I331" s="263"/>
      <c r="J331" s="263"/>
      <c r="K331" s="263"/>
      <c r="L331" s="263"/>
      <c r="M331" s="263"/>
      <c r="N331" s="153" t="s">
        <v>136</v>
      </c>
      <c r="O331" s="3"/>
      <c r="P331" s="3"/>
      <c r="Q331" s="154"/>
      <c r="R331" s="154"/>
      <c r="S331" s="154"/>
      <c r="T331" s="155"/>
      <c r="U331" s="154"/>
      <c r="V331" s="154"/>
      <c r="W331" s="154"/>
      <c r="X331" s="180"/>
      <c r="Y331" s="181"/>
      <c r="Z331" s="59"/>
      <c r="AA331" s="119"/>
    </row>
    <row r="332" spans="1:27" ht="20.100000000000001" customHeight="1" x14ac:dyDescent="0.2">
      <c r="A332" s="40"/>
      <c r="B332" s="40"/>
      <c r="C332" s="161"/>
      <c r="D332" s="332"/>
      <c r="E332" s="249"/>
      <c r="F332" s="263" t="s">
        <v>271</v>
      </c>
      <c r="G332" s="263"/>
      <c r="H332" s="263"/>
      <c r="I332" s="263"/>
      <c r="J332" s="263"/>
      <c r="K332" s="263"/>
      <c r="L332" s="263"/>
      <c r="M332" s="263"/>
      <c r="N332" s="153" t="s">
        <v>282</v>
      </c>
      <c r="O332" s="3"/>
      <c r="P332" s="3"/>
      <c r="Q332" s="154"/>
      <c r="R332" s="154"/>
      <c r="S332" s="154"/>
      <c r="T332" s="155"/>
      <c r="U332" s="154"/>
      <c r="V332" s="154"/>
      <c r="W332" s="154"/>
      <c r="X332" s="180"/>
      <c r="Y332" s="181"/>
      <c r="Z332" s="59"/>
      <c r="AA332" s="119"/>
    </row>
    <row r="333" spans="1:27" ht="30" customHeight="1" x14ac:dyDescent="0.2">
      <c r="A333" s="40"/>
      <c r="B333" s="40"/>
      <c r="C333" s="161"/>
      <c r="D333" s="332"/>
      <c r="E333" s="249"/>
      <c r="F333" s="263" t="s">
        <v>272</v>
      </c>
      <c r="G333" s="263"/>
      <c r="H333" s="263"/>
      <c r="I333" s="263"/>
      <c r="J333" s="263"/>
      <c r="K333" s="263"/>
      <c r="L333" s="263"/>
      <c r="M333" s="263"/>
      <c r="N333" s="153" t="s">
        <v>136</v>
      </c>
      <c r="O333" s="3"/>
      <c r="P333" s="3"/>
      <c r="Q333" s="154"/>
      <c r="R333" s="154"/>
      <c r="S333" s="154"/>
      <c r="T333" s="155"/>
      <c r="U333" s="154"/>
      <c r="V333" s="154"/>
      <c r="W333" s="154"/>
      <c r="X333" s="180"/>
      <c r="Y333" s="181"/>
      <c r="Z333" s="59"/>
      <c r="AA333" s="119"/>
    </row>
    <row r="334" spans="1:27" ht="30" customHeight="1" x14ac:dyDescent="0.2">
      <c r="A334" s="40"/>
      <c r="B334" s="40"/>
      <c r="C334" s="161"/>
      <c r="D334" s="332"/>
      <c r="E334" s="249"/>
      <c r="F334" s="263" t="s">
        <v>273</v>
      </c>
      <c r="G334" s="263"/>
      <c r="H334" s="263"/>
      <c r="I334" s="263"/>
      <c r="J334" s="263"/>
      <c r="K334" s="263"/>
      <c r="L334" s="263"/>
      <c r="M334" s="263"/>
      <c r="N334" s="153" t="s">
        <v>282</v>
      </c>
      <c r="O334" s="3"/>
      <c r="P334" s="3"/>
      <c r="Q334" s="154"/>
      <c r="R334" s="154"/>
      <c r="S334" s="154"/>
      <c r="T334" s="155"/>
      <c r="U334" s="154"/>
      <c r="V334" s="154"/>
      <c r="W334" s="154"/>
      <c r="X334" s="180"/>
      <c r="Y334" s="181"/>
      <c r="Z334" s="59"/>
      <c r="AA334" s="119"/>
    </row>
    <row r="335" spans="1:27" ht="20.100000000000001" customHeight="1" x14ac:dyDescent="0.2">
      <c r="A335" s="40"/>
      <c r="B335" s="40"/>
      <c r="C335" s="161"/>
      <c r="D335" s="332"/>
      <c r="E335" s="249"/>
      <c r="F335" s="263" t="s">
        <v>274</v>
      </c>
      <c r="G335" s="263"/>
      <c r="H335" s="263"/>
      <c r="I335" s="263"/>
      <c r="J335" s="263"/>
      <c r="K335" s="263"/>
      <c r="L335" s="263"/>
      <c r="M335" s="263"/>
      <c r="N335" s="153" t="s">
        <v>136</v>
      </c>
      <c r="O335" s="3"/>
      <c r="P335" s="3"/>
      <c r="Q335" s="154"/>
      <c r="R335" s="154"/>
      <c r="S335" s="154"/>
      <c r="T335" s="155"/>
      <c r="U335" s="154"/>
      <c r="V335" s="154"/>
      <c r="W335" s="154"/>
      <c r="X335" s="180"/>
      <c r="Y335" s="181"/>
      <c r="Z335" s="59"/>
      <c r="AA335" s="119"/>
    </row>
    <row r="336" spans="1:27" ht="20.100000000000001" customHeight="1" x14ac:dyDescent="0.2">
      <c r="A336" s="40"/>
      <c r="B336" s="40"/>
      <c r="C336" s="161"/>
      <c r="D336" s="332"/>
      <c r="E336" s="249"/>
      <c r="F336" s="263" t="s">
        <v>275</v>
      </c>
      <c r="G336" s="263"/>
      <c r="H336" s="263"/>
      <c r="I336" s="263"/>
      <c r="J336" s="263"/>
      <c r="K336" s="263"/>
      <c r="L336" s="263"/>
      <c r="M336" s="263"/>
      <c r="N336" s="153" t="s">
        <v>282</v>
      </c>
      <c r="O336" s="3"/>
      <c r="P336" s="3"/>
      <c r="Q336" s="154"/>
      <c r="R336" s="154"/>
      <c r="S336" s="154"/>
      <c r="T336" s="155"/>
      <c r="U336" s="154"/>
      <c r="V336" s="154"/>
      <c r="W336" s="154"/>
      <c r="X336" s="180"/>
      <c r="Y336" s="181"/>
      <c r="Z336" s="59"/>
      <c r="AA336" s="119"/>
    </row>
    <row r="337" spans="1:27" ht="20.100000000000001" customHeight="1" x14ac:dyDescent="0.2">
      <c r="A337" s="40"/>
      <c r="B337" s="40"/>
      <c r="C337" s="161"/>
      <c r="D337" s="332"/>
      <c r="E337" s="249"/>
      <c r="F337" s="263" t="s">
        <v>276</v>
      </c>
      <c r="G337" s="263"/>
      <c r="H337" s="263"/>
      <c r="I337" s="263"/>
      <c r="J337" s="263"/>
      <c r="K337" s="263"/>
      <c r="L337" s="263"/>
      <c r="M337" s="263"/>
      <c r="N337" s="153" t="s">
        <v>136</v>
      </c>
      <c r="O337" s="3"/>
      <c r="P337" s="3"/>
      <c r="Q337" s="154"/>
      <c r="R337" s="154"/>
      <c r="S337" s="154"/>
      <c r="T337" s="155"/>
      <c r="U337" s="154"/>
      <c r="V337" s="154"/>
      <c r="W337" s="154"/>
      <c r="X337" s="180"/>
      <c r="Y337" s="181"/>
      <c r="Z337" s="59"/>
      <c r="AA337" s="119"/>
    </row>
    <row r="338" spans="1:27" ht="20.100000000000001" customHeight="1" x14ac:dyDescent="0.2">
      <c r="A338" s="40"/>
      <c r="B338" s="40"/>
      <c r="C338" s="161"/>
      <c r="D338" s="332"/>
      <c r="E338" s="249"/>
      <c r="F338" s="263" t="s">
        <v>277</v>
      </c>
      <c r="G338" s="263"/>
      <c r="H338" s="263"/>
      <c r="I338" s="263"/>
      <c r="J338" s="263"/>
      <c r="K338" s="263"/>
      <c r="L338" s="263"/>
      <c r="M338" s="263"/>
      <c r="N338" s="153" t="s">
        <v>282</v>
      </c>
      <c r="O338" s="3"/>
      <c r="P338" s="3"/>
      <c r="Q338" s="154"/>
      <c r="R338" s="154"/>
      <c r="S338" s="154"/>
      <c r="T338" s="155"/>
      <c r="U338" s="154"/>
      <c r="V338" s="154"/>
      <c r="W338" s="154"/>
      <c r="X338" s="180"/>
      <c r="Y338" s="181"/>
      <c r="Z338" s="59"/>
      <c r="AA338" s="119"/>
    </row>
    <row r="339" spans="1:27" ht="20.100000000000001" customHeight="1" x14ac:dyDescent="0.2">
      <c r="A339" s="40"/>
      <c r="B339" s="40"/>
      <c r="C339" s="161"/>
      <c r="D339" s="332"/>
      <c r="E339" s="249"/>
      <c r="F339" s="263" t="s">
        <v>278</v>
      </c>
      <c r="G339" s="263"/>
      <c r="H339" s="263"/>
      <c r="I339" s="263"/>
      <c r="J339" s="263"/>
      <c r="K339" s="263"/>
      <c r="L339" s="263"/>
      <c r="M339" s="263"/>
      <c r="N339" s="153" t="s">
        <v>136</v>
      </c>
      <c r="O339" s="3"/>
      <c r="P339" s="3"/>
      <c r="Q339" s="154"/>
      <c r="R339" s="154"/>
      <c r="S339" s="154"/>
      <c r="T339" s="155"/>
      <c r="U339" s="154"/>
      <c r="V339" s="154"/>
      <c r="W339" s="154"/>
      <c r="X339" s="180"/>
      <c r="Y339" s="181"/>
      <c r="Z339" s="59"/>
      <c r="AA339" s="119"/>
    </row>
    <row r="340" spans="1:27" ht="20.100000000000001" customHeight="1" x14ac:dyDescent="0.2">
      <c r="A340" s="40"/>
      <c r="B340" s="40"/>
      <c r="C340" s="161"/>
      <c r="D340" s="333"/>
      <c r="E340" s="336"/>
      <c r="F340" s="262" t="s">
        <v>279</v>
      </c>
      <c r="G340" s="262"/>
      <c r="H340" s="262"/>
      <c r="I340" s="262"/>
      <c r="J340" s="262"/>
      <c r="K340" s="262"/>
      <c r="L340" s="262"/>
      <c r="M340" s="262"/>
      <c r="N340" s="157" t="s">
        <v>282</v>
      </c>
      <c r="O340" s="4"/>
      <c r="P340" s="4"/>
      <c r="Q340" s="158"/>
      <c r="R340" s="158"/>
      <c r="S340" s="158"/>
      <c r="T340" s="159"/>
      <c r="U340" s="158"/>
      <c r="V340" s="158"/>
      <c r="W340" s="158"/>
      <c r="X340" s="182"/>
      <c r="Y340" s="183"/>
      <c r="Z340" s="59"/>
      <c r="AA340" s="119"/>
    </row>
    <row r="341" spans="1:27" ht="20.100000000000001" customHeight="1" x14ac:dyDescent="0.2">
      <c r="A341" s="40"/>
      <c r="B341" s="40"/>
      <c r="C341" s="161"/>
      <c r="D341" s="334" t="s">
        <v>285</v>
      </c>
      <c r="E341" s="335"/>
      <c r="F341" s="337" t="s">
        <v>301</v>
      </c>
      <c r="G341" s="337"/>
      <c r="H341" s="337"/>
      <c r="I341" s="337"/>
      <c r="J341" s="337"/>
      <c r="K341" s="337"/>
      <c r="L341" s="337"/>
      <c r="M341" s="337"/>
      <c r="N341" s="147" t="s">
        <v>289</v>
      </c>
      <c r="O341" s="1"/>
      <c r="P341" s="1"/>
      <c r="Q341" s="1"/>
      <c r="R341" s="150"/>
      <c r="S341" s="150"/>
      <c r="T341" s="151"/>
      <c r="U341" s="150"/>
      <c r="V341" s="150"/>
      <c r="W341" s="150"/>
      <c r="X341" s="178"/>
      <c r="Y341" s="179"/>
      <c r="Z341" s="59"/>
      <c r="AA341" s="119"/>
    </row>
    <row r="342" spans="1:27" ht="20.100000000000001" customHeight="1" x14ac:dyDescent="0.2">
      <c r="A342" s="40"/>
      <c r="B342" s="40"/>
      <c r="C342" s="161"/>
      <c r="D342" s="332"/>
      <c r="E342" s="249"/>
      <c r="F342" s="263" t="s">
        <v>283</v>
      </c>
      <c r="G342" s="263"/>
      <c r="H342" s="263"/>
      <c r="I342" s="263"/>
      <c r="J342" s="263"/>
      <c r="K342" s="263"/>
      <c r="L342" s="263"/>
      <c r="M342" s="263"/>
      <c r="N342" s="153" t="s">
        <v>289</v>
      </c>
      <c r="O342" s="3"/>
      <c r="P342" s="3"/>
      <c r="Q342" s="154"/>
      <c r="R342" s="154"/>
      <c r="S342" s="154"/>
      <c r="T342" s="155"/>
      <c r="U342" s="154"/>
      <c r="V342" s="154"/>
      <c r="W342" s="154"/>
      <c r="X342" s="180"/>
      <c r="Y342" s="181"/>
      <c r="Z342" s="59"/>
      <c r="AA342" s="119"/>
    </row>
    <row r="343" spans="1:27" ht="20.100000000000001" customHeight="1" x14ac:dyDescent="0.2">
      <c r="A343" s="40"/>
      <c r="B343" s="40"/>
      <c r="C343" s="161"/>
      <c r="D343" s="333"/>
      <c r="E343" s="336"/>
      <c r="F343" s="259" t="s">
        <v>284</v>
      </c>
      <c r="G343" s="259"/>
      <c r="H343" s="259"/>
      <c r="I343" s="259"/>
      <c r="J343" s="259"/>
      <c r="K343" s="259"/>
      <c r="L343" s="259"/>
      <c r="M343" s="259"/>
      <c r="N343" s="157" t="s">
        <v>289</v>
      </c>
      <c r="O343" s="4"/>
      <c r="P343" s="4"/>
      <c r="Q343" s="158"/>
      <c r="R343" s="158"/>
      <c r="S343" s="158"/>
      <c r="T343" s="159"/>
      <c r="U343" s="158"/>
      <c r="V343" s="158"/>
      <c r="W343" s="158"/>
      <c r="X343" s="182"/>
      <c r="Y343" s="183"/>
      <c r="Z343" s="59"/>
      <c r="AA343" s="119"/>
    </row>
    <row r="344" spans="1:27" ht="20.100000000000001" customHeight="1" x14ac:dyDescent="0.2">
      <c r="A344" s="40"/>
      <c r="B344" s="40"/>
      <c r="C344" s="161"/>
      <c r="D344" s="332" t="s">
        <v>286</v>
      </c>
      <c r="E344" s="332"/>
      <c r="F344" s="261" t="s">
        <v>290</v>
      </c>
      <c r="G344" s="261"/>
      <c r="H344" s="261"/>
      <c r="I344" s="261"/>
      <c r="J344" s="261"/>
      <c r="K344" s="261"/>
      <c r="L344" s="261"/>
      <c r="M344" s="261"/>
      <c r="N344" s="147" t="s">
        <v>136</v>
      </c>
      <c r="O344" s="1"/>
      <c r="P344" s="1"/>
      <c r="Q344" s="150"/>
      <c r="R344" s="150"/>
      <c r="S344" s="150"/>
      <c r="T344" s="151"/>
      <c r="U344" s="150"/>
      <c r="V344" s="150"/>
      <c r="W344" s="150"/>
      <c r="X344" s="178"/>
      <c r="Y344" s="179"/>
      <c r="Z344" s="59"/>
      <c r="AA344" s="119"/>
    </row>
    <row r="345" spans="1:27" ht="20.100000000000001" customHeight="1" x14ac:dyDescent="0.2">
      <c r="A345" s="40"/>
      <c r="B345" s="40"/>
      <c r="C345" s="161"/>
      <c r="D345" s="332"/>
      <c r="E345" s="332"/>
      <c r="F345" s="263" t="s">
        <v>291</v>
      </c>
      <c r="G345" s="263"/>
      <c r="H345" s="263"/>
      <c r="I345" s="263"/>
      <c r="J345" s="263"/>
      <c r="K345" s="263"/>
      <c r="L345" s="263"/>
      <c r="M345" s="263"/>
      <c r="N345" s="153" t="s">
        <v>136</v>
      </c>
      <c r="O345" s="3"/>
      <c r="P345" s="3"/>
      <c r="Q345" s="154"/>
      <c r="R345" s="154"/>
      <c r="S345" s="154"/>
      <c r="T345" s="155"/>
      <c r="U345" s="154"/>
      <c r="V345" s="154"/>
      <c r="W345" s="154"/>
      <c r="X345" s="180"/>
      <c r="Y345" s="181"/>
      <c r="Z345" s="59"/>
      <c r="AA345" s="119"/>
    </row>
    <row r="346" spans="1:27" ht="20.100000000000001" customHeight="1" x14ac:dyDescent="0.2">
      <c r="A346" s="40"/>
      <c r="B346" s="40"/>
      <c r="C346" s="161"/>
      <c r="D346" s="332"/>
      <c r="E346" s="332"/>
      <c r="F346" s="263" t="s">
        <v>292</v>
      </c>
      <c r="G346" s="263"/>
      <c r="H346" s="263"/>
      <c r="I346" s="263"/>
      <c r="J346" s="263"/>
      <c r="K346" s="263"/>
      <c r="L346" s="263"/>
      <c r="M346" s="263"/>
      <c r="N346" s="153" t="s">
        <v>136</v>
      </c>
      <c r="O346" s="3"/>
      <c r="P346" s="3"/>
      <c r="Q346" s="154"/>
      <c r="R346" s="154"/>
      <c r="S346" s="154"/>
      <c r="T346" s="155"/>
      <c r="U346" s="154"/>
      <c r="V346" s="154"/>
      <c r="W346" s="154"/>
      <c r="X346" s="180"/>
      <c r="Y346" s="181"/>
      <c r="Z346" s="59"/>
      <c r="AA346" s="119"/>
    </row>
    <row r="347" spans="1:27" ht="20.100000000000001" customHeight="1" x14ac:dyDescent="0.2">
      <c r="A347" s="40"/>
      <c r="B347" s="40"/>
      <c r="C347" s="161"/>
      <c r="D347" s="332"/>
      <c r="E347" s="332"/>
      <c r="F347" s="263" t="s">
        <v>293</v>
      </c>
      <c r="G347" s="263"/>
      <c r="H347" s="263"/>
      <c r="I347" s="263"/>
      <c r="J347" s="263"/>
      <c r="K347" s="263"/>
      <c r="L347" s="263"/>
      <c r="M347" s="263"/>
      <c r="N347" s="153" t="s">
        <v>136</v>
      </c>
      <c r="O347" s="3"/>
      <c r="P347" s="3"/>
      <c r="Q347" s="154"/>
      <c r="R347" s="154"/>
      <c r="S347" s="154"/>
      <c r="T347" s="155"/>
      <c r="U347" s="154"/>
      <c r="V347" s="154"/>
      <c r="W347" s="154"/>
      <c r="X347" s="180"/>
      <c r="Y347" s="181"/>
      <c r="Z347" s="59"/>
      <c r="AA347" s="119"/>
    </row>
    <row r="348" spans="1:27" ht="20.100000000000001" customHeight="1" x14ac:dyDescent="0.2">
      <c r="A348" s="40"/>
      <c r="B348" s="40"/>
      <c r="C348" s="161"/>
      <c r="D348" s="332"/>
      <c r="E348" s="332"/>
      <c r="F348" s="263" t="s">
        <v>294</v>
      </c>
      <c r="G348" s="263"/>
      <c r="H348" s="263"/>
      <c r="I348" s="263"/>
      <c r="J348" s="263"/>
      <c r="K348" s="263"/>
      <c r="L348" s="263"/>
      <c r="M348" s="263"/>
      <c r="N348" s="153" t="s">
        <v>136</v>
      </c>
      <c r="O348" s="3"/>
      <c r="P348" s="3"/>
      <c r="Q348" s="154"/>
      <c r="R348" s="154"/>
      <c r="S348" s="154"/>
      <c r="T348" s="155"/>
      <c r="U348" s="154"/>
      <c r="V348" s="154"/>
      <c r="W348" s="154"/>
      <c r="X348" s="180"/>
      <c r="Y348" s="181"/>
      <c r="Z348" s="59"/>
      <c r="AA348" s="119"/>
    </row>
    <row r="349" spans="1:27" ht="20.100000000000001" customHeight="1" x14ac:dyDescent="0.2">
      <c r="A349" s="40"/>
      <c r="B349" s="40"/>
      <c r="C349" s="161"/>
      <c r="D349" s="332"/>
      <c r="E349" s="332"/>
      <c r="F349" s="263" t="s">
        <v>295</v>
      </c>
      <c r="G349" s="263"/>
      <c r="H349" s="263"/>
      <c r="I349" s="263"/>
      <c r="J349" s="263"/>
      <c r="K349" s="263"/>
      <c r="L349" s="263"/>
      <c r="M349" s="263"/>
      <c r="N349" s="153" t="s">
        <v>136</v>
      </c>
      <c r="O349" s="3"/>
      <c r="P349" s="3"/>
      <c r="Q349" s="154"/>
      <c r="R349" s="154"/>
      <c r="S349" s="154"/>
      <c r="T349" s="155"/>
      <c r="U349" s="154"/>
      <c r="V349" s="154"/>
      <c r="W349" s="154"/>
      <c r="X349" s="180"/>
      <c r="Y349" s="181"/>
      <c r="Z349" s="59"/>
      <c r="AA349" s="119"/>
    </row>
    <row r="350" spans="1:27" ht="30" customHeight="1" x14ac:dyDescent="0.2">
      <c r="A350" s="40"/>
      <c r="B350" s="40"/>
      <c r="C350" s="161"/>
      <c r="D350" s="332"/>
      <c r="E350" s="332"/>
      <c r="F350" s="263" t="s">
        <v>296</v>
      </c>
      <c r="G350" s="263"/>
      <c r="H350" s="263"/>
      <c r="I350" s="263"/>
      <c r="J350" s="263"/>
      <c r="K350" s="263"/>
      <c r="L350" s="263"/>
      <c r="M350" s="263"/>
      <c r="N350" s="153" t="s">
        <v>136</v>
      </c>
      <c r="O350" s="3"/>
      <c r="P350" s="3"/>
      <c r="Q350" s="154"/>
      <c r="R350" s="154"/>
      <c r="S350" s="154"/>
      <c r="T350" s="155"/>
      <c r="U350" s="154"/>
      <c r="V350" s="154"/>
      <c r="W350" s="154"/>
      <c r="X350" s="180"/>
      <c r="Y350" s="181"/>
      <c r="Z350" s="59"/>
      <c r="AA350" s="119"/>
    </row>
    <row r="351" spans="1:27" ht="20.100000000000001" customHeight="1" x14ac:dyDescent="0.2">
      <c r="A351" s="40"/>
      <c r="B351" s="40"/>
      <c r="C351" s="161"/>
      <c r="D351" s="332"/>
      <c r="E351" s="332"/>
      <c r="F351" s="263" t="s">
        <v>297</v>
      </c>
      <c r="G351" s="263"/>
      <c r="H351" s="263"/>
      <c r="I351" s="263"/>
      <c r="J351" s="263"/>
      <c r="K351" s="263"/>
      <c r="L351" s="263"/>
      <c r="M351" s="263"/>
      <c r="N351" s="153" t="s">
        <v>136</v>
      </c>
      <c r="O351" s="3"/>
      <c r="P351" s="3"/>
      <c r="Q351" s="154"/>
      <c r="R351" s="154"/>
      <c r="S351" s="154"/>
      <c r="T351" s="155"/>
      <c r="U351" s="154"/>
      <c r="V351" s="154"/>
      <c r="W351" s="154"/>
      <c r="X351" s="180"/>
      <c r="Y351" s="181"/>
      <c r="Z351" s="59"/>
      <c r="AA351" s="119"/>
    </row>
    <row r="352" spans="1:27" ht="20.100000000000001" customHeight="1" x14ac:dyDescent="0.2">
      <c r="A352" s="40"/>
      <c r="B352" s="40"/>
      <c r="C352" s="161"/>
      <c r="D352" s="332"/>
      <c r="E352" s="332"/>
      <c r="F352" s="263" t="s">
        <v>304</v>
      </c>
      <c r="G352" s="263"/>
      <c r="H352" s="263"/>
      <c r="I352" s="263"/>
      <c r="J352" s="263"/>
      <c r="K352" s="263"/>
      <c r="L352" s="263"/>
      <c r="M352" s="263"/>
      <c r="N352" s="153" t="s">
        <v>136</v>
      </c>
      <c r="O352" s="3"/>
      <c r="P352" s="3"/>
      <c r="Q352" s="154"/>
      <c r="R352" s="3"/>
      <c r="S352" s="3"/>
      <c r="T352" s="13"/>
      <c r="U352" s="154"/>
      <c r="V352" s="154"/>
      <c r="W352" s="154"/>
      <c r="X352" s="180"/>
      <c r="Y352" s="181"/>
      <c r="Z352" s="59"/>
      <c r="AA352" s="119"/>
    </row>
    <row r="353" spans="1:27" ht="20.100000000000001" customHeight="1" x14ac:dyDescent="0.2">
      <c r="A353" s="40"/>
      <c r="B353" s="40"/>
      <c r="C353" s="161"/>
      <c r="D353" s="332"/>
      <c r="E353" s="332"/>
      <c r="F353" s="263" t="s">
        <v>298</v>
      </c>
      <c r="G353" s="263"/>
      <c r="H353" s="263"/>
      <c r="I353" s="263"/>
      <c r="J353" s="263"/>
      <c r="K353" s="263"/>
      <c r="L353" s="263"/>
      <c r="M353" s="263"/>
      <c r="N353" s="153" t="s">
        <v>136</v>
      </c>
      <c r="O353" s="3"/>
      <c r="P353" s="3"/>
      <c r="Q353" s="154"/>
      <c r="R353" s="154"/>
      <c r="S353" s="154"/>
      <c r="T353" s="155"/>
      <c r="U353" s="154"/>
      <c r="V353" s="154"/>
      <c r="W353" s="154"/>
      <c r="X353" s="180"/>
      <c r="Y353" s="181"/>
      <c r="Z353" s="59"/>
      <c r="AA353" s="119"/>
    </row>
    <row r="354" spans="1:27" ht="20.100000000000001" customHeight="1" x14ac:dyDescent="0.2">
      <c r="A354" s="40"/>
      <c r="B354" s="40"/>
      <c r="C354" s="161"/>
      <c r="D354" s="332"/>
      <c r="E354" s="332"/>
      <c r="F354" s="263" t="s">
        <v>299</v>
      </c>
      <c r="G354" s="263"/>
      <c r="H354" s="263"/>
      <c r="I354" s="263"/>
      <c r="J354" s="263"/>
      <c r="K354" s="263"/>
      <c r="L354" s="263"/>
      <c r="M354" s="263"/>
      <c r="N354" s="153" t="s">
        <v>136</v>
      </c>
      <c r="O354" s="3"/>
      <c r="P354" s="3"/>
      <c r="Q354" s="154"/>
      <c r="R354" s="154"/>
      <c r="S354" s="154"/>
      <c r="T354" s="155"/>
      <c r="U354" s="154"/>
      <c r="V354" s="154"/>
      <c r="W354" s="154"/>
      <c r="X354" s="180"/>
      <c r="Y354" s="181"/>
      <c r="Z354" s="59"/>
      <c r="AA354" s="119"/>
    </row>
    <row r="355" spans="1:27" ht="20.100000000000001" customHeight="1" x14ac:dyDescent="0.2">
      <c r="A355" s="40"/>
      <c r="B355" s="40"/>
      <c r="C355" s="161"/>
      <c r="D355" s="333"/>
      <c r="E355" s="333"/>
      <c r="F355" s="262" t="s">
        <v>300</v>
      </c>
      <c r="G355" s="262"/>
      <c r="H355" s="262"/>
      <c r="I355" s="262"/>
      <c r="J355" s="262"/>
      <c r="K355" s="262"/>
      <c r="L355" s="262"/>
      <c r="M355" s="262"/>
      <c r="N355" s="157" t="s">
        <v>136</v>
      </c>
      <c r="O355" s="4"/>
      <c r="P355" s="4"/>
      <c r="Q355" s="158"/>
      <c r="R355" s="158"/>
      <c r="S355" s="158"/>
      <c r="T355" s="159"/>
      <c r="U355" s="158"/>
      <c r="V355" s="158"/>
      <c r="W355" s="158"/>
      <c r="X355" s="182"/>
      <c r="Y355" s="183"/>
      <c r="Z355" s="59"/>
      <c r="AA355" s="119"/>
    </row>
    <row r="356" spans="1:27" ht="20.100000000000001" customHeight="1" x14ac:dyDescent="0.2">
      <c r="B356" s="101"/>
      <c r="C356" s="184"/>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85"/>
    </row>
    <row r="357" spans="1:27" ht="20.100000000000001" customHeight="1" x14ac:dyDescent="0.2"/>
    <row r="358" spans="1:27" ht="20.100000000000001" customHeight="1" x14ac:dyDescent="0.2">
      <c r="A358" s="40"/>
      <c r="B358" s="40"/>
      <c r="C358" s="60"/>
      <c r="D358" s="60"/>
      <c r="E358" s="60"/>
      <c r="F358" s="60"/>
      <c r="G358" s="60"/>
      <c r="H358" s="60"/>
      <c r="I358" s="186"/>
      <c r="J358" s="83"/>
      <c r="K358" s="83"/>
      <c r="L358" s="83"/>
      <c r="M358" s="83"/>
      <c r="N358" s="83"/>
      <c r="O358" s="83"/>
      <c r="P358" s="83"/>
      <c r="Q358" s="83"/>
      <c r="R358" s="83"/>
      <c r="S358" s="83"/>
    </row>
    <row r="359" spans="1:27" ht="20.100000000000001" customHeight="1" x14ac:dyDescent="0.2">
      <c r="A359" s="40"/>
      <c r="B359" s="125"/>
      <c r="C359" s="254" t="s">
        <v>312</v>
      </c>
      <c r="D359" s="255"/>
      <c r="E359" s="255"/>
      <c r="F359" s="255"/>
      <c r="G359" s="255"/>
      <c r="H359" s="271"/>
      <c r="I359" s="81"/>
      <c r="S359" s="106"/>
      <c r="T359" s="106"/>
      <c r="U359" s="106"/>
      <c r="V359" s="106"/>
      <c r="W359" s="106"/>
      <c r="X359" s="106"/>
      <c r="Y359" s="106"/>
      <c r="Z359" s="106"/>
    </row>
    <row r="360" spans="1:27" ht="20.100000000000001" customHeight="1" x14ac:dyDescent="0.2">
      <c r="A360" s="40"/>
      <c r="B360" s="125"/>
      <c r="C360" s="52"/>
      <c r="D360" s="53"/>
      <c r="E360" s="53"/>
      <c r="F360" s="53"/>
      <c r="G360" s="53"/>
      <c r="H360" s="53"/>
      <c r="I360" s="94"/>
      <c r="J360" s="54"/>
      <c r="K360" s="54"/>
      <c r="L360" s="54"/>
      <c r="M360" s="54"/>
      <c r="N360" s="54"/>
      <c r="O360" s="54"/>
      <c r="P360" s="54"/>
      <c r="Q360" s="54"/>
      <c r="R360" s="54"/>
      <c r="S360" s="60"/>
      <c r="Z360" s="140"/>
    </row>
    <row r="361" spans="1:27" ht="20.100000000000001" customHeight="1" x14ac:dyDescent="0.2">
      <c r="A361" s="40">
        <f>IFERROR(IF(SUM(役員情報入力シート!$A9:$A58)&lt;&gt;0,1001,0),3)</f>
        <v>1001</v>
      </c>
      <c r="B361" s="209"/>
      <c r="C361" s="56"/>
      <c r="D361" s="100" t="s">
        <v>320</v>
      </c>
      <c r="E361" s="60"/>
      <c r="F361" s="60"/>
      <c r="G361" s="60"/>
      <c r="H361" s="60"/>
      <c r="I361" s="187"/>
      <c r="J361" s="83"/>
      <c r="K361" s="83"/>
      <c r="L361" s="83"/>
      <c r="M361" s="83"/>
      <c r="N361" s="83"/>
      <c r="O361" s="83"/>
      <c r="P361" s="83"/>
      <c r="Q361" s="83"/>
      <c r="R361" s="83"/>
      <c r="S361" s="83"/>
      <c r="Z361" s="101"/>
    </row>
    <row r="362" spans="1:27" ht="20.100000000000001" customHeight="1" x14ac:dyDescent="0.2">
      <c r="A362" s="40"/>
      <c r="B362" s="40"/>
      <c r="C362" s="74"/>
      <c r="D362" s="75"/>
      <c r="E362" s="75"/>
      <c r="F362" s="75"/>
      <c r="G362" s="75"/>
      <c r="H362" s="75"/>
      <c r="I362" s="188"/>
      <c r="J362" s="189"/>
      <c r="K362" s="189"/>
      <c r="L362" s="189"/>
      <c r="M362" s="189"/>
      <c r="N362" s="189"/>
      <c r="O362" s="189"/>
      <c r="P362" s="189"/>
      <c r="Q362" s="189"/>
      <c r="R362" s="189"/>
      <c r="S362" s="189"/>
      <c r="T362" s="106"/>
      <c r="U362" s="106"/>
      <c r="V362" s="106"/>
      <c r="W362" s="106"/>
      <c r="X362" s="106"/>
      <c r="Y362" s="106"/>
      <c r="Z362" s="185"/>
    </row>
    <row r="363" spans="1:27" ht="15" customHeight="1" x14ac:dyDescent="0.2">
      <c r="A363" s="40"/>
      <c r="B363" s="40"/>
      <c r="C363" s="60"/>
      <c r="D363" s="60"/>
      <c r="E363" s="60"/>
      <c r="F363" s="60"/>
      <c r="G363" s="60"/>
      <c r="H363" s="60"/>
      <c r="I363" s="186"/>
      <c r="J363" s="83"/>
      <c r="K363" s="83"/>
      <c r="L363" s="83"/>
      <c r="M363" s="83"/>
      <c r="N363" s="83"/>
      <c r="O363" s="83"/>
      <c r="P363" s="83"/>
      <c r="Q363" s="83"/>
      <c r="R363" s="83"/>
      <c r="S363" s="83"/>
    </row>
  </sheetData>
  <sheetProtection algorithmName="SHA-512" hashValue="plPM9aWRRndzWasJnXZxJ99dOHPsImuNSRd/nUJkwLkos2FRpyWvp9KktxCEvIoj4DS3ocQ/H6uaj9oIhytvEg==" saltValue="C/z7ur/eUeulzAFHrmSloA==" spinCount="100000" sheet="1" objects="1" scenarios="1"/>
  <dataConsolidate/>
  <mergeCells count="328">
    <mergeCell ref="F350:M350"/>
    <mergeCell ref="F330:M330"/>
    <mergeCell ref="F331:M331"/>
    <mergeCell ref="F332:M332"/>
    <mergeCell ref="C359:H359"/>
    <mergeCell ref="F263:M263"/>
    <mergeCell ref="F264:M264"/>
    <mergeCell ref="F265:M265"/>
    <mergeCell ref="F266:M266"/>
    <mergeCell ref="F267:M267"/>
    <mergeCell ref="F268:M268"/>
    <mergeCell ref="F269:M269"/>
    <mergeCell ref="F270:M270"/>
    <mergeCell ref="F271:M271"/>
    <mergeCell ref="F293:M293"/>
    <mergeCell ref="F294:M294"/>
    <mergeCell ref="F295:M295"/>
    <mergeCell ref="F296:M296"/>
    <mergeCell ref="F297:M297"/>
    <mergeCell ref="F298:M298"/>
    <mergeCell ref="F272:M272"/>
    <mergeCell ref="F273:M273"/>
    <mergeCell ref="F274:M274"/>
    <mergeCell ref="D341:E343"/>
    <mergeCell ref="N233:N234"/>
    <mergeCell ref="O233:P233"/>
    <mergeCell ref="R233:Y233"/>
    <mergeCell ref="F233:M234"/>
    <mergeCell ref="F235:M235"/>
    <mergeCell ref="F236:M236"/>
    <mergeCell ref="F237:M237"/>
    <mergeCell ref="F238:M238"/>
    <mergeCell ref="F239:M239"/>
    <mergeCell ref="Q233:Q234"/>
    <mergeCell ref="F342:M342"/>
    <mergeCell ref="F343:M343"/>
    <mergeCell ref="F344:M344"/>
    <mergeCell ref="F345:M345"/>
    <mergeCell ref="F346:M346"/>
    <mergeCell ref="F347:M347"/>
    <mergeCell ref="F348:M348"/>
    <mergeCell ref="F349:M349"/>
    <mergeCell ref="F333:M333"/>
    <mergeCell ref="F334:M334"/>
    <mergeCell ref="F335:M335"/>
    <mergeCell ref="F336:M336"/>
    <mergeCell ref="F337:M337"/>
    <mergeCell ref="F338:M338"/>
    <mergeCell ref="F339:M339"/>
    <mergeCell ref="F340:M340"/>
    <mergeCell ref="F341:M341"/>
    <mergeCell ref="D282:E340"/>
    <mergeCell ref="F257:M257"/>
    <mergeCell ref="F258:M258"/>
    <mergeCell ref="F259:M259"/>
    <mergeCell ref="F260:M260"/>
    <mergeCell ref="F261:M261"/>
    <mergeCell ref="F262:M262"/>
    <mergeCell ref="F275:M275"/>
    <mergeCell ref="F284:M284"/>
    <mergeCell ref="F285:M285"/>
    <mergeCell ref="F286:M286"/>
    <mergeCell ref="F287:M287"/>
    <mergeCell ref="F288:M288"/>
    <mergeCell ref="F289:M289"/>
    <mergeCell ref="F290:M290"/>
    <mergeCell ref="F291:M291"/>
    <mergeCell ref="F319:M319"/>
    <mergeCell ref="F324:M324"/>
    <mergeCell ref="F325:M325"/>
    <mergeCell ref="F326:M326"/>
    <mergeCell ref="F327:M327"/>
    <mergeCell ref="F328:M328"/>
    <mergeCell ref="F329:M329"/>
    <mergeCell ref="F282:M282"/>
    <mergeCell ref="F283:M283"/>
    <mergeCell ref="F292:M292"/>
    <mergeCell ref="F250:M250"/>
    <mergeCell ref="F251:M251"/>
    <mergeCell ref="F252:M252"/>
    <mergeCell ref="F253:M253"/>
    <mergeCell ref="F254:M254"/>
    <mergeCell ref="F255:M255"/>
    <mergeCell ref="F256:M256"/>
    <mergeCell ref="F311:M311"/>
    <mergeCell ref="F312:M312"/>
    <mergeCell ref="F313:M313"/>
    <mergeCell ref="F314:M314"/>
    <mergeCell ref="F315:M315"/>
    <mergeCell ref="F316:M316"/>
    <mergeCell ref="F317:M317"/>
    <mergeCell ref="F318:M318"/>
    <mergeCell ref="F299:M299"/>
    <mergeCell ref="F300:M300"/>
    <mergeCell ref="F301:M301"/>
    <mergeCell ref="F302:M302"/>
    <mergeCell ref="F303:M303"/>
    <mergeCell ref="F304:M304"/>
    <mergeCell ref="E15:H15"/>
    <mergeCell ref="C13:H13"/>
    <mergeCell ref="I71:Y71"/>
    <mergeCell ref="I63:M63"/>
    <mergeCell ref="I163:Y163"/>
    <mergeCell ref="E179:H179"/>
    <mergeCell ref="I179:M179"/>
    <mergeCell ref="E178:H178"/>
    <mergeCell ref="D344:E355"/>
    <mergeCell ref="F320:M320"/>
    <mergeCell ref="F321:M321"/>
    <mergeCell ref="F322:M322"/>
    <mergeCell ref="F323:M323"/>
    <mergeCell ref="F305:M305"/>
    <mergeCell ref="F306:M306"/>
    <mergeCell ref="F307:M307"/>
    <mergeCell ref="F308:M308"/>
    <mergeCell ref="F309:M309"/>
    <mergeCell ref="F310:M310"/>
    <mergeCell ref="F351:M351"/>
    <mergeCell ref="F352:M352"/>
    <mergeCell ref="F353:M353"/>
    <mergeCell ref="F354:M354"/>
    <mergeCell ref="F355:M355"/>
    <mergeCell ref="W1:Z1"/>
    <mergeCell ref="I159:M159"/>
    <mergeCell ref="I22:Y22"/>
    <mergeCell ref="I24:Y24"/>
    <mergeCell ref="I169:Y169"/>
    <mergeCell ref="J15:Y15"/>
    <mergeCell ref="I28:Y28"/>
    <mergeCell ref="I38:Y38"/>
    <mergeCell ref="I87:Y87"/>
    <mergeCell ref="I126:Y126"/>
    <mergeCell ref="I112:Y112"/>
    <mergeCell ref="I26:Y26"/>
    <mergeCell ref="I20:M20"/>
    <mergeCell ref="I30:Y30"/>
    <mergeCell ref="I167:M167"/>
    <mergeCell ref="I32:Y32"/>
    <mergeCell ref="I34:M34"/>
    <mergeCell ref="I36:M36"/>
    <mergeCell ref="I69:M69"/>
    <mergeCell ref="I118:M118"/>
    <mergeCell ref="I161:M161"/>
    <mergeCell ref="I79:Y79"/>
    <mergeCell ref="I81:Y81"/>
    <mergeCell ref="I116:Y116"/>
    <mergeCell ref="I120:Y120"/>
    <mergeCell ref="I153:M153"/>
    <mergeCell ref="D111:Y111"/>
    <mergeCell ref="I40:M40"/>
    <mergeCell ref="J74:Y74"/>
    <mergeCell ref="C60:H60"/>
    <mergeCell ref="I73:Y73"/>
    <mergeCell ref="C109:H109"/>
    <mergeCell ref="E196:Y196"/>
    <mergeCell ref="E181:H181"/>
    <mergeCell ref="I181:M181"/>
    <mergeCell ref="I75:Y75"/>
    <mergeCell ref="J76:Y76"/>
    <mergeCell ref="I77:Y77"/>
    <mergeCell ref="I83:M83"/>
    <mergeCell ref="I85:M85"/>
    <mergeCell ref="I114:Y114"/>
    <mergeCell ref="I155:Y155"/>
    <mergeCell ref="I177:M177"/>
    <mergeCell ref="E180:H180"/>
    <mergeCell ref="I180:M180"/>
    <mergeCell ref="I178:M178"/>
    <mergeCell ref="C150:H150"/>
    <mergeCell ref="I122:M122"/>
    <mergeCell ref="O205:P205"/>
    <mergeCell ref="O206:P206"/>
    <mergeCell ref="O207:P207"/>
    <mergeCell ref="O208:P208"/>
    <mergeCell ref="O209:P209"/>
    <mergeCell ref="O210:P210"/>
    <mergeCell ref="L206:M206"/>
    <mergeCell ref="I124:M124"/>
    <mergeCell ref="E197:K198"/>
    <mergeCell ref="L197:M198"/>
    <mergeCell ref="C174:H174"/>
    <mergeCell ref="I157:Y157"/>
    <mergeCell ref="I165:M165"/>
    <mergeCell ref="F199:K199"/>
    <mergeCell ref="F200:K200"/>
    <mergeCell ref="C188:H188"/>
    <mergeCell ref="I191:M191"/>
    <mergeCell ref="N197:N198"/>
    <mergeCell ref="O197:P198"/>
    <mergeCell ref="O199:P199"/>
    <mergeCell ref="O200:P200"/>
    <mergeCell ref="I183:M183"/>
    <mergeCell ref="T197:Y197"/>
    <mergeCell ref="Q197:S198"/>
    <mergeCell ref="L210:M210"/>
    <mergeCell ref="L211:M211"/>
    <mergeCell ref="L212:M212"/>
    <mergeCell ref="L213:M213"/>
    <mergeCell ref="L214:M214"/>
    <mergeCell ref="F201:K201"/>
    <mergeCell ref="F202:K202"/>
    <mergeCell ref="F203:K203"/>
    <mergeCell ref="L203:M203"/>
    <mergeCell ref="F204:K204"/>
    <mergeCell ref="L204:M204"/>
    <mergeCell ref="L205:M205"/>
    <mergeCell ref="F205:K205"/>
    <mergeCell ref="F206:K206"/>
    <mergeCell ref="F207:K207"/>
    <mergeCell ref="F210:K210"/>
    <mergeCell ref="L207:M207"/>
    <mergeCell ref="L208:M208"/>
    <mergeCell ref="L209:M209"/>
    <mergeCell ref="F208:K208"/>
    <mergeCell ref="F209:K209"/>
    <mergeCell ref="D277:E277"/>
    <mergeCell ref="D278:E278"/>
    <mergeCell ref="D279:E279"/>
    <mergeCell ref="D280:E281"/>
    <mergeCell ref="F226:K226"/>
    <mergeCell ref="F227:K227"/>
    <mergeCell ref="C231:H231"/>
    <mergeCell ref="D235:E238"/>
    <mergeCell ref="F276:M276"/>
    <mergeCell ref="F277:M277"/>
    <mergeCell ref="F278:M278"/>
    <mergeCell ref="F279:M279"/>
    <mergeCell ref="F280:M280"/>
    <mergeCell ref="F281:M281"/>
    <mergeCell ref="F249:M249"/>
    <mergeCell ref="F240:M240"/>
    <mergeCell ref="F241:M241"/>
    <mergeCell ref="F242:M242"/>
    <mergeCell ref="F243:M243"/>
    <mergeCell ref="F244:M244"/>
    <mergeCell ref="F245:M245"/>
    <mergeCell ref="F246:M246"/>
    <mergeCell ref="F247:M247"/>
    <mergeCell ref="F248:M248"/>
    <mergeCell ref="D239:E257"/>
    <mergeCell ref="D258:E260"/>
    <mergeCell ref="D261:E274"/>
    <mergeCell ref="D275:E276"/>
    <mergeCell ref="L221:M221"/>
    <mergeCell ref="F211:K211"/>
    <mergeCell ref="F212:K212"/>
    <mergeCell ref="F213:K213"/>
    <mergeCell ref="F214:K214"/>
    <mergeCell ref="F215:K215"/>
    <mergeCell ref="L216:M216"/>
    <mergeCell ref="L217:M217"/>
    <mergeCell ref="L218:M218"/>
    <mergeCell ref="L219:M219"/>
    <mergeCell ref="L227:M227"/>
    <mergeCell ref="L226:M226"/>
    <mergeCell ref="L222:M222"/>
    <mergeCell ref="L215:M215"/>
    <mergeCell ref="L223:M223"/>
    <mergeCell ref="L224:M224"/>
    <mergeCell ref="F225:K225"/>
    <mergeCell ref="F216:K216"/>
    <mergeCell ref="D233:E234"/>
    <mergeCell ref="F217:K217"/>
    <mergeCell ref="F218:K218"/>
    <mergeCell ref="F219:K219"/>
    <mergeCell ref="F220:K220"/>
    <mergeCell ref="F221:K221"/>
    <mergeCell ref="F222:K222"/>
    <mergeCell ref="F223:K223"/>
    <mergeCell ref="F224:K224"/>
    <mergeCell ref="L220:M220"/>
    <mergeCell ref="L225:M225"/>
    <mergeCell ref="O220:P220"/>
    <mergeCell ref="O221:P221"/>
    <mergeCell ref="O222:P222"/>
    <mergeCell ref="O223:P223"/>
    <mergeCell ref="O224:P224"/>
    <mergeCell ref="O225:P225"/>
    <mergeCell ref="O226:P226"/>
    <mergeCell ref="O227:P227"/>
    <mergeCell ref="O211:P211"/>
    <mergeCell ref="O212:P212"/>
    <mergeCell ref="O213:P213"/>
    <mergeCell ref="O214:P214"/>
    <mergeCell ref="O215:P215"/>
    <mergeCell ref="O216:P216"/>
    <mergeCell ref="O217:P217"/>
    <mergeCell ref="O218:P218"/>
    <mergeCell ref="O219:P219"/>
    <mergeCell ref="Q201:S201"/>
    <mergeCell ref="Q202:S202"/>
    <mergeCell ref="Q203:S203"/>
    <mergeCell ref="Q204:S204"/>
    <mergeCell ref="O203:P203"/>
    <mergeCell ref="J192:Y192"/>
    <mergeCell ref="I193:M193"/>
    <mergeCell ref="L199:M199"/>
    <mergeCell ref="L200:M200"/>
    <mergeCell ref="L201:M201"/>
    <mergeCell ref="L202:M202"/>
    <mergeCell ref="O201:P201"/>
    <mergeCell ref="O202:P202"/>
    <mergeCell ref="O204:P204"/>
    <mergeCell ref="Q199:S199"/>
    <mergeCell ref="Q200:S200"/>
    <mergeCell ref="Q205:S205"/>
    <mergeCell ref="Q206:S206"/>
    <mergeCell ref="Q207:S207"/>
    <mergeCell ref="Q208:S208"/>
    <mergeCell ref="Q209:S209"/>
    <mergeCell ref="Q210:S210"/>
    <mergeCell ref="Q211:S211"/>
    <mergeCell ref="Q212:S212"/>
    <mergeCell ref="Q213:S213"/>
    <mergeCell ref="Q223:S223"/>
    <mergeCell ref="Q224:S224"/>
    <mergeCell ref="Q225:S225"/>
    <mergeCell ref="Q226:S226"/>
    <mergeCell ref="Q227:S227"/>
    <mergeCell ref="Q214:S214"/>
    <mergeCell ref="Q215:S215"/>
    <mergeCell ref="Q216:S216"/>
    <mergeCell ref="Q217:S217"/>
    <mergeCell ref="Q218:S218"/>
    <mergeCell ref="Q219:S219"/>
    <mergeCell ref="Q220:S220"/>
    <mergeCell ref="Q221:S221"/>
    <mergeCell ref="Q222:S222"/>
  </mergeCells>
  <phoneticPr fontId="4"/>
  <conditionalFormatting sqref="I20:M20">
    <cfRule type="expression" dxfId="338" priority="334" stopIfTrue="1">
      <formula>TRIM($I20)=""</formula>
    </cfRule>
  </conditionalFormatting>
  <conditionalFormatting sqref="I22:Y22">
    <cfRule type="expression" dxfId="337" priority="333" stopIfTrue="1">
      <formula>AND(TRIM($I22)&lt;&gt;"", OR(ISERROR(FIND("@"&amp;LEFT($I22,3)&amp;"@", 都道府県3))=FALSE, ISERROR(FIND("@"&amp;LEFT($I22,4)&amp;"@",都道府県4))=FALSE))=FALSE</formula>
    </cfRule>
  </conditionalFormatting>
  <conditionalFormatting sqref="I24:Y24">
    <cfRule type="expression" dxfId="336" priority="332" stopIfTrue="1">
      <formula>TRIM($I24)=""</formula>
    </cfRule>
  </conditionalFormatting>
  <conditionalFormatting sqref="I26:Y26">
    <cfRule type="expression" dxfId="335" priority="331" stopIfTrue="1">
      <formula>TRIM($I26)=""</formula>
    </cfRule>
  </conditionalFormatting>
  <conditionalFormatting sqref="I28:Y28">
    <cfRule type="expression" dxfId="334" priority="330" stopIfTrue="1">
      <formula>TRIM($I28)=""</formula>
    </cfRule>
  </conditionalFormatting>
  <conditionalFormatting sqref="I30:Y30">
    <cfRule type="expression" dxfId="333" priority="329" stopIfTrue="1">
      <formula>OR(TRIM($I30)="", NOT(OR(IFERROR(SEARCH(" ",$I30),0)&gt;0, IFERROR(SEARCH("　",$I30),0)&gt;0)))</formula>
    </cfRule>
  </conditionalFormatting>
  <conditionalFormatting sqref="I32:Y32">
    <cfRule type="expression" dxfId="332" priority="328" stopIfTrue="1">
      <formula>OR(TRIM($I32)="", NOT(OR(IFERROR(SEARCH(" ",$I32),0)&gt;0, IFERROR(SEARCH("　",$I32),0)&gt;0)))</formula>
    </cfRule>
  </conditionalFormatting>
  <conditionalFormatting sqref="I34:M34">
    <cfRule type="expression" dxfId="331" priority="327" stopIfTrue="1">
      <formula>NOT(AND(TRIM($I34)&lt;&gt;"",ISNUMBER(VALUE(SUBSTITUTE($I34,"-",""))), IFERROR(SEARCH("-",$I34),0)&gt;0))</formula>
    </cfRule>
  </conditionalFormatting>
  <conditionalFormatting sqref="I36:M36">
    <cfRule type="expression" dxfId="330" priority="326" stopIfTrue="1">
      <formula>AND(TRIM($I36)&lt;&gt;"", NOT(AND(ISNUMBER(VALUE(SUBSTITUTE($I36,"-",""))), IFERROR(SEARCH("-",$I36),0)&gt;0)))</formula>
    </cfRule>
  </conditionalFormatting>
  <conditionalFormatting sqref="I38:Y38">
    <cfRule type="expression" dxfId="329" priority="325" stopIfTrue="1">
      <formula>AND(TRIM($I38)&lt;&gt;"", NOT(IFERROR(SEARCH("@",$I38),0)&gt;0))</formula>
    </cfRule>
  </conditionalFormatting>
  <conditionalFormatting sqref="I40:M40">
    <cfRule type="expression" dxfId="328" priority="324" stopIfTrue="1">
      <formula>AND($I40&lt;&gt;"一致する", $I40&lt;&gt;"一致しない")</formula>
    </cfRule>
  </conditionalFormatting>
  <conditionalFormatting sqref="I63:M63">
    <cfRule type="expression" dxfId="327" priority="323" stopIfTrue="1">
      <formula>AND($I63&lt;&gt;"しない", $I63&lt;&gt;"する")</formula>
    </cfRule>
  </conditionalFormatting>
  <conditionalFormatting sqref="I69:M69">
    <cfRule type="expression" dxfId="326" priority="322" stopIfTrue="1">
      <formula>OR(AND($I63="する",TRIM($I69)=""),AND($I63="しない",NOT(ISBLANK($I69))))</formula>
    </cfRule>
  </conditionalFormatting>
  <conditionalFormatting sqref="I71:Y71">
    <cfRule type="expression" dxfId="325" priority="321" stopIfTrue="1">
      <formula>OR(AND($I63="する",AND($I71&lt;&gt;"", OR(ISERROR(FIND("@"&amp;LEFT($I71,3)&amp;"@", 都道府県3))=FALSE, ISERROR(FIND("@"&amp;LEFT($I71,4)&amp;"@",都道府県4))=FALSE))=FALSE),AND($I63="しない",NOT(ISBLANK($I71))))</formula>
    </cfRule>
  </conditionalFormatting>
  <conditionalFormatting sqref="I73:Y73">
    <cfRule type="expression" dxfId="324" priority="320" stopIfTrue="1">
      <formula>OR(AND($I63="する",TRIM($I73)=""),AND($I63="しない",NOT(ISBLANK($I73))))</formula>
    </cfRule>
  </conditionalFormatting>
  <conditionalFormatting sqref="I75:Y75">
    <cfRule type="expression" dxfId="323" priority="319" stopIfTrue="1">
      <formula>OR(AND($I63="する",TRIM($I75)=""),AND($I63="しない",NOT(ISBLANK($I75))))</formula>
    </cfRule>
  </conditionalFormatting>
  <conditionalFormatting sqref="I77:Y77">
    <cfRule type="expression" dxfId="322" priority="318" stopIfTrue="1">
      <formula>OR(AND($I63="する",TRIM($I77)=""),AND($I63="しない",NOT(ISBLANK($I77))))</formula>
    </cfRule>
  </conditionalFormatting>
  <conditionalFormatting sqref="I79:Y79">
    <cfRule type="expression" dxfId="321" priority="317" stopIfTrue="1">
      <formula>OR(AND($I63="する",OR(TRIM($I79)="", NOT(OR(IFERROR(SEARCH(" ",$I79),0)&gt;0, IFERROR(SEARCH("　",$I79),0)&gt;0)))),AND($I63="しない",NOT(ISBLANK($I79))))</formula>
    </cfRule>
  </conditionalFormatting>
  <conditionalFormatting sqref="I81:Y81">
    <cfRule type="expression" dxfId="320" priority="316" stopIfTrue="1">
      <formula>OR(AND($I63="する",OR(TRIM($I81)="", NOT(OR(IFERROR(SEARCH(" ",$I81),0)&gt;0, IFERROR(SEARCH("　",$I81),0)&gt;0)))),AND($I63="しない",NOT(ISBLANK($I81))))</formula>
    </cfRule>
  </conditionalFormatting>
  <conditionalFormatting sqref="I83:M83">
    <cfRule type="expression" dxfId="319" priority="315" stopIfTrue="1">
      <formula>OR(AND($I63="する",NOT(AND(TRIM($I83)&lt;&gt;"",ISNUMBER(VALUE(SUBSTITUTE($I83,"-",""))),IFERROR(SEARCH("-",$I83),0)&gt;0))), AND($I63="しない",NOT(ISBLANK($I83))))</formula>
    </cfRule>
  </conditionalFormatting>
  <conditionalFormatting sqref="P83">
    <cfRule type="expression" dxfId="318" priority="314" stopIfTrue="1">
      <formula>AND($I63="しない",NOT(ISBLANK($P83)))</formula>
    </cfRule>
  </conditionalFormatting>
  <conditionalFormatting sqref="I85:M85">
    <cfRule type="expression" dxfId="317" priority="313" stopIfTrue="1">
      <formula>OR(AND($I63="する",AND(TRIM($I85)&lt;&gt;"",NOT(AND(ISNUMBER(VALUE(SUBSTITUTE($I85,"-",""))),IFERROR(SEARCH("-",$I85),0)&gt;0)))), AND($I63="しない",NOT(ISBLANK($I85))))</formula>
    </cfRule>
  </conditionalFormatting>
  <conditionalFormatting sqref="I87:Y87">
    <cfRule type="expression" dxfId="316" priority="312" stopIfTrue="1">
      <formula>OR(AND($I63="する",AND(TRIM($I87)&lt;&gt;"",NOT(IFERROR(SEARCH("@",$I87),0)&gt;0))),AND($I63="しない",NOT(ISBLANK($I87))))</formula>
    </cfRule>
  </conditionalFormatting>
  <conditionalFormatting sqref="I114:Y114">
    <cfRule type="expression" dxfId="315" priority="311" stopIfTrue="1">
      <formula>AND(TRIM($I114)&lt;&gt;"", NOT(OR(IFERROR(SEARCH(" ",$I114),0)&gt;0, IFERROR(SEARCH("　",$I114),0)&gt;0)))</formula>
    </cfRule>
  </conditionalFormatting>
  <conditionalFormatting sqref="I116:Y116">
    <cfRule type="expression" dxfId="314" priority="310" stopIfTrue="1">
      <formula>AND(TRIM($I116)&lt;&gt;"", NOT(OR(IFERROR(SEARCH(" ",$I116),0)&gt;0, IFERROR(SEARCH("　",$I116),0)&gt;0)))</formula>
    </cfRule>
  </conditionalFormatting>
  <conditionalFormatting sqref="I120:Y120">
    <cfRule type="expression" dxfId="313" priority="309" stopIfTrue="1">
      <formula>AND(TRIM($I120)&lt;&gt;"", AND(OR(ISERROR(FIND("@"&amp;LEFT($I120,3)&amp;"@", 都道府県3))=FALSE, ISERROR(FIND("@"&amp;LEFT($I120,4)&amp;"@",都道府県4))=FALSE))=FALSE)</formula>
    </cfRule>
  </conditionalFormatting>
  <conditionalFormatting sqref="I122:M122">
    <cfRule type="expression" dxfId="312" priority="308" stopIfTrue="1">
      <formula>AND(TRIM($I122)&lt;&gt;"", NOT(AND(ISNUMBER(VALUE(SUBSTITUTE($I122,"-",""))), IFERROR(SEARCH("-",$I122),0)&gt;0)))</formula>
    </cfRule>
  </conditionalFormatting>
  <conditionalFormatting sqref="I124:M124">
    <cfRule type="expression" dxfId="311" priority="307" stopIfTrue="1">
      <formula>AND(TRIM($I124)&lt;&gt;"", NOT(AND(ISNUMBER(VALUE(SUBSTITUTE($I124,"-",""))), IFERROR(SEARCH("-",$I124),0)&gt;0)))</formula>
    </cfRule>
  </conditionalFormatting>
  <conditionalFormatting sqref="I126:Y126">
    <cfRule type="expression" dxfId="310" priority="306" stopIfTrue="1">
      <formula>AND(TRIM($I126)&lt;&gt;"", NOT(IFERROR(SEARCH("@",$I126),0)&gt;0))</formula>
    </cfRule>
  </conditionalFormatting>
  <conditionalFormatting sqref="I153:M153">
    <cfRule type="expression" dxfId="309" priority="305" stopIfTrue="1">
      <formula>AND($I153&lt;&gt;"しない", $I153&lt;&gt;"する")</formula>
    </cfRule>
  </conditionalFormatting>
  <conditionalFormatting sqref="I155:Y155">
    <cfRule type="expression" dxfId="308" priority="304" stopIfTrue="1">
      <formula>AND($I153="する",OR(TRIM($I155)="", NOT(OR(IFERROR(SEARCH(" ",$I155),0)&gt;0, IFERROR(SEARCH("　",$I155),0)&gt;0))))</formula>
    </cfRule>
  </conditionalFormatting>
  <conditionalFormatting sqref="I157:Y157">
    <cfRule type="expression" dxfId="307" priority="303" stopIfTrue="1">
      <formula>AND($I153="する",OR(TRIM($I157)="", NOT(OR(IFERROR(SEARCH(" ",$I157),0)&gt;0, IFERROR(SEARCH("　",$I157),0)&gt;0))))</formula>
    </cfRule>
  </conditionalFormatting>
  <conditionalFormatting sqref="I159:M159">
    <cfRule type="expression" dxfId="306" priority="302" stopIfTrue="1">
      <formula>AND($I153="する",OR(TRIM($I159)="", LEN($I159)&lt;&gt;8, NOT(ISNUMBER(VALUE(I159))), IFERROR(SEARCH("-", $I159),0)&gt;0))</formula>
    </cfRule>
  </conditionalFormatting>
  <conditionalFormatting sqref="I161:M161">
    <cfRule type="expression" dxfId="305" priority="301" stopIfTrue="1">
      <formula>AND($I153="する",TRIM($I161)="")</formula>
    </cfRule>
  </conditionalFormatting>
  <conditionalFormatting sqref="I163:Y163">
    <cfRule type="expression" dxfId="304" priority="300" stopIfTrue="1">
      <formula>AND($I153="する",AND($I163&lt;&gt;"", OR(ISERROR(FIND("@"&amp;LEFT($I163,3)&amp;"@", 都道府県3))=FALSE, ISERROR(FIND("@"&amp;LEFT($I163,4)&amp;"@",都道府県4))=FALSE))=FALSE)</formula>
    </cfRule>
  </conditionalFormatting>
  <conditionalFormatting sqref="I165:M165">
    <cfRule type="expression" dxfId="303" priority="299" stopIfTrue="1">
      <formula>AND($I153="する",NOT(AND(TRIM($I165)&lt;&gt;"",ISNUMBER(VALUE(SUBSTITUTE($I165,"-",""))),IFERROR(SEARCH("-",$I165),0)&gt;0)))</formula>
    </cfRule>
  </conditionalFormatting>
  <conditionalFormatting sqref="I167:M167">
    <cfRule type="expression" dxfId="302" priority="298" stopIfTrue="1">
      <formula>AND($I153="する",AND(TRIM($I167)&lt;&gt;"",NOT(AND(ISNUMBER(VALUE(SUBSTITUTE($I167,"-",""))),IFERROR(SEARCH("-",$I167),0)&gt;0))))</formula>
    </cfRule>
  </conditionalFormatting>
  <conditionalFormatting sqref="I169:Y169">
    <cfRule type="expression" dxfId="301" priority="297" stopIfTrue="1">
      <formula>AND($I153="する",AND(TRIM($I169)&lt;&gt;"", NOT(IFERROR(SEARCH("@",$I169),0)&gt;0)))</formula>
    </cfRule>
  </conditionalFormatting>
  <conditionalFormatting sqref="I178:M178">
    <cfRule type="expression" dxfId="300" priority="296" stopIfTrue="1">
      <formula>TRIM($I178)=""</formula>
    </cfRule>
  </conditionalFormatting>
  <conditionalFormatting sqref="I179:M179">
    <cfRule type="expression" dxfId="299" priority="295" stopIfTrue="1">
      <formula>TRIM($I179)=""</formula>
    </cfRule>
  </conditionalFormatting>
  <conditionalFormatting sqref="I180:M180">
    <cfRule type="expression" dxfId="298" priority="294" stopIfTrue="1">
      <formula>TRIM($I180)=""</formula>
    </cfRule>
  </conditionalFormatting>
  <conditionalFormatting sqref="I191:M191">
    <cfRule type="expression" dxfId="297" priority="293" stopIfTrue="1">
      <formula>TRIM($I191)=""</formula>
    </cfRule>
  </conditionalFormatting>
  <conditionalFormatting sqref="P191">
    <cfRule type="expression" dxfId="296" priority="292" stopIfTrue="1">
      <formula>OR(NOT(ISNUMBER(VALUE(P191))), TRIM(P191)="", LEN(P191)&lt;&gt;6)</formula>
    </cfRule>
  </conditionalFormatting>
  <conditionalFormatting sqref="I193:M193">
    <cfRule type="expression" dxfId="295" priority="291" stopIfTrue="1">
      <formula>TRIM($I193)=""</formula>
    </cfRule>
  </conditionalFormatting>
  <conditionalFormatting sqref="L199:M199">
    <cfRule type="expression" dxfId="294" priority="290" stopIfTrue="1">
      <formula>希望&lt;&gt;0</formula>
    </cfRule>
  </conditionalFormatting>
  <conditionalFormatting sqref="N199">
    <cfRule type="expression" dxfId="293" priority="289" stopIfTrue="1">
      <formula>AND(L199="○",AND(N199&lt;&gt;"一般", N199&lt;&gt;"特定"))</formula>
    </cfRule>
  </conditionalFormatting>
  <conditionalFormatting sqref="O199:P199">
    <cfRule type="expression" dxfId="292" priority="288" stopIfTrue="1">
      <formula>AND(L199="○",TRIM($O199)="")</formula>
    </cfRule>
  </conditionalFormatting>
  <conditionalFormatting sqref="Q199:S199">
    <cfRule type="expression" dxfId="291" priority="287" stopIfTrue="1">
      <formula>AND(L199="○",TRIM($Q199)="")</formula>
    </cfRule>
  </conditionalFormatting>
  <conditionalFormatting sqref="T199">
    <cfRule type="expression" dxfId="290" priority="286" stopIfTrue="1">
      <formula>AND(L199="○",TRIM($T199)="")</formula>
    </cfRule>
  </conditionalFormatting>
  <conditionalFormatting sqref="U199">
    <cfRule type="expression" dxfId="289" priority="285" stopIfTrue="1">
      <formula>AND(L199="○",TRIM($U199)="")</formula>
    </cfRule>
  </conditionalFormatting>
  <conditionalFormatting sqref="V199">
    <cfRule type="expression" dxfId="288" priority="284" stopIfTrue="1">
      <formula>AND(L199="○",TRIM($V199)="")</formula>
    </cfRule>
  </conditionalFormatting>
  <conditionalFormatting sqref="W199">
    <cfRule type="expression" dxfId="287" priority="283" stopIfTrue="1">
      <formula>AND(L199="○",TRIM($W199)="")</formula>
    </cfRule>
  </conditionalFormatting>
  <conditionalFormatting sqref="X199">
    <cfRule type="expression" dxfId="286" priority="282" stopIfTrue="1">
      <formula>AND(L199="○",TRIM($X199)="")</formula>
    </cfRule>
  </conditionalFormatting>
  <conditionalFormatting sqref="Y199">
    <cfRule type="expression" dxfId="285" priority="281" stopIfTrue="1">
      <formula>AND(L199="○",TRIM($Y199)="")</formula>
    </cfRule>
  </conditionalFormatting>
  <conditionalFormatting sqref="L200:M200">
    <cfRule type="expression" dxfId="284" priority="280" stopIfTrue="1">
      <formula>希望&lt;&gt;0</formula>
    </cfRule>
  </conditionalFormatting>
  <conditionalFormatting sqref="N200">
    <cfRule type="expression" dxfId="283" priority="279" stopIfTrue="1">
      <formula>AND(L200="○",AND(N200&lt;&gt;"一般", N200&lt;&gt;"特定"))</formula>
    </cfRule>
  </conditionalFormatting>
  <conditionalFormatting sqref="O200:P200">
    <cfRule type="expression" dxfId="282" priority="278" stopIfTrue="1">
      <formula>AND(L200="○",TRIM($O200)="")</formula>
    </cfRule>
  </conditionalFormatting>
  <conditionalFormatting sqref="Q200:S200">
    <cfRule type="expression" dxfId="281" priority="277" stopIfTrue="1">
      <formula>AND(L200="○",TRIM($Q200)="")</formula>
    </cfRule>
  </conditionalFormatting>
  <conditionalFormatting sqref="T200">
    <cfRule type="expression" dxfId="280" priority="276" stopIfTrue="1">
      <formula>AND(L200="○",TRIM($T200)="")</formula>
    </cfRule>
  </conditionalFormatting>
  <conditionalFormatting sqref="U200">
    <cfRule type="expression" dxfId="279" priority="275" stopIfTrue="1">
      <formula>AND(L200="○",TRIM($U200)="")</formula>
    </cfRule>
  </conditionalFormatting>
  <conditionalFormatting sqref="V200">
    <cfRule type="expression" dxfId="278" priority="274" stopIfTrue="1">
      <formula>AND(L200="○",TRIM($V200)="")</formula>
    </cfRule>
  </conditionalFormatting>
  <conditionalFormatting sqref="W200">
    <cfRule type="expression" dxfId="277" priority="273" stopIfTrue="1">
      <formula>AND(L200="○",TRIM($W200)="")</formula>
    </cfRule>
  </conditionalFormatting>
  <conditionalFormatting sqref="X200">
    <cfRule type="expression" dxfId="276" priority="272" stopIfTrue="1">
      <formula>AND(L200="○",TRIM($X200)="")</formula>
    </cfRule>
  </conditionalFormatting>
  <conditionalFormatting sqref="Y200">
    <cfRule type="expression" dxfId="275" priority="271" stopIfTrue="1">
      <formula>AND(L200="○",TRIM($Y200)="")</formula>
    </cfRule>
  </conditionalFormatting>
  <conditionalFormatting sqref="L201:M201">
    <cfRule type="expression" dxfId="274" priority="270" stopIfTrue="1">
      <formula>希望&lt;&gt;0</formula>
    </cfRule>
  </conditionalFormatting>
  <conditionalFormatting sqref="N201">
    <cfRule type="expression" dxfId="273" priority="269" stopIfTrue="1">
      <formula>AND(L201="○",AND(N201&lt;&gt;"一般", N201&lt;&gt;"特定"))</formula>
    </cfRule>
  </conditionalFormatting>
  <conditionalFormatting sqref="O201:P201">
    <cfRule type="expression" dxfId="272" priority="268" stopIfTrue="1">
      <formula>AND(L201="○",TRIM($O201)="")</formula>
    </cfRule>
  </conditionalFormatting>
  <conditionalFormatting sqref="Q201:S201">
    <cfRule type="expression" dxfId="271" priority="267" stopIfTrue="1">
      <formula>AND(L201="○",TRIM($Q201)="")</formula>
    </cfRule>
  </conditionalFormatting>
  <conditionalFormatting sqref="T201">
    <cfRule type="expression" dxfId="270" priority="266" stopIfTrue="1">
      <formula>AND(L201="○",TRIM($T201)="")</formula>
    </cfRule>
  </conditionalFormatting>
  <conditionalFormatting sqref="U201">
    <cfRule type="expression" dxfId="269" priority="265" stopIfTrue="1">
      <formula>AND(L201="○",TRIM($U201)="")</formula>
    </cfRule>
  </conditionalFormatting>
  <conditionalFormatting sqref="V201">
    <cfRule type="expression" dxfId="268" priority="264" stopIfTrue="1">
      <formula>AND(L201="○",TRIM($V201)="")</formula>
    </cfRule>
  </conditionalFormatting>
  <conditionalFormatting sqref="W201">
    <cfRule type="expression" dxfId="267" priority="263" stopIfTrue="1">
      <formula>AND(L201="○",TRIM($W201)="")</formula>
    </cfRule>
  </conditionalFormatting>
  <conditionalFormatting sqref="X201">
    <cfRule type="expression" dxfId="266" priority="262" stopIfTrue="1">
      <formula>AND(L201="○",TRIM($X201)="")</formula>
    </cfRule>
  </conditionalFormatting>
  <conditionalFormatting sqref="Y201">
    <cfRule type="expression" dxfId="265" priority="261" stopIfTrue="1">
      <formula>AND(L201="○",TRIM($Y201)="")</formula>
    </cfRule>
  </conditionalFormatting>
  <conditionalFormatting sqref="L202:M202">
    <cfRule type="expression" dxfId="264" priority="260" stopIfTrue="1">
      <formula>希望&lt;&gt;0</formula>
    </cfRule>
  </conditionalFormatting>
  <conditionalFormatting sqref="N202">
    <cfRule type="expression" dxfId="263" priority="259" stopIfTrue="1">
      <formula>AND(L202="○",AND(N202&lt;&gt;"一般", N202&lt;&gt;"特定"))</formula>
    </cfRule>
  </conditionalFormatting>
  <conditionalFormatting sqref="O202:P202">
    <cfRule type="expression" dxfId="262" priority="258" stopIfTrue="1">
      <formula>AND(L202="○",TRIM($O202)="")</formula>
    </cfRule>
  </conditionalFormatting>
  <conditionalFormatting sqref="Q202:S202">
    <cfRule type="expression" dxfId="261" priority="257" stopIfTrue="1">
      <formula>AND(L202="○",TRIM($Q202)="")</formula>
    </cfRule>
  </conditionalFormatting>
  <conditionalFormatting sqref="T202">
    <cfRule type="expression" dxfId="260" priority="256" stopIfTrue="1">
      <formula>AND(L202="○",TRIM($T202)="")</formula>
    </cfRule>
  </conditionalFormatting>
  <conditionalFormatting sqref="U202">
    <cfRule type="expression" dxfId="259" priority="255" stopIfTrue="1">
      <formula>AND(L202="○",TRIM($U202)="")</formula>
    </cfRule>
  </conditionalFormatting>
  <conditionalFormatting sqref="V202">
    <cfRule type="expression" dxfId="258" priority="254" stopIfTrue="1">
      <formula>AND(L202="○",TRIM($V202)="")</formula>
    </cfRule>
  </conditionalFormatting>
  <conditionalFormatting sqref="W202">
    <cfRule type="expression" dxfId="257" priority="253" stopIfTrue="1">
      <formula>AND(L202="○",TRIM($W202)="")</formula>
    </cfRule>
  </conditionalFormatting>
  <conditionalFormatting sqref="X202">
    <cfRule type="expression" dxfId="256" priority="252" stopIfTrue="1">
      <formula>AND(L202="○",TRIM($X202)="")</formula>
    </cfRule>
  </conditionalFormatting>
  <conditionalFormatting sqref="Y202">
    <cfRule type="expression" dxfId="255" priority="251" stopIfTrue="1">
      <formula>AND(L202="○",TRIM($Y202)="")</formula>
    </cfRule>
  </conditionalFormatting>
  <conditionalFormatting sqref="L203:M203">
    <cfRule type="expression" dxfId="254" priority="250" stopIfTrue="1">
      <formula>希望&lt;&gt;0</formula>
    </cfRule>
  </conditionalFormatting>
  <conditionalFormatting sqref="N203">
    <cfRule type="expression" dxfId="253" priority="249" stopIfTrue="1">
      <formula>AND(L203="○",AND(N203&lt;&gt;"一般", N203&lt;&gt;"特定"))</formula>
    </cfRule>
  </conditionalFormatting>
  <conditionalFormatting sqref="O203:P203">
    <cfRule type="expression" dxfId="252" priority="248" stopIfTrue="1">
      <formula>AND(L203="○",TRIM($O203)="")</formula>
    </cfRule>
  </conditionalFormatting>
  <conditionalFormatting sqref="Q203:S203">
    <cfRule type="expression" dxfId="251" priority="247" stopIfTrue="1">
      <formula>AND(L203="○",TRIM($Q203)="")</formula>
    </cfRule>
  </conditionalFormatting>
  <conditionalFormatting sqref="T203">
    <cfRule type="expression" dxfId="250" priority="246" stopIfTrue="1">
      <formula>AND(L203="○",TRIM($T203)="")</formula>
    </cfRule>
  </conditionalFormatting>
  <conditionalFormatting sqref="U203">
    <cfRule type="expression" dxfId="249" priority="245" stopIfTrue="1">
      <formula>AND(L203="○",TRIM($U203)="")</formula>
    </cfRule>
  </conditionalFormatting>
  <conditionalFormatting sqref="V203">
    <cfRule type="expression" dxfId="248" priority="244" stopIfTrue="1">
      <formula>AND(L203="○",TRIM($V203)="")</formula>
    </cfRule>
  </conditionalFormatting>
  <conditionalFormatting sqref="W203">
    <cfRule type="expression" dxfId="247" priority="243" stopIfTrue="1">
      <formula>AND(L203="○",TRIM($W203)="")</formula>
    </cfRule>
  </conditionalFormatting>
  <conditionalFormatting sqref="X203">
    <cfRule type="expression" dxfId="246" priority="242" stopIfTrue="1">
      <formula>AND(L203="○",TRIM($X203)="")</formula>
    </cfRule>
  </conditionalFormatting>
  <conditionalFormatting sqref="Y203">
    <cfRule type="expression" dxfId="245" priority="241" stopIfTrue="1">
      <formula>AND(L203="○",TRIM($Y203)="")</formula>
    </cfRule>
  </conditionalFormatting>
  <conditionalFormatting sqref="L204:M204">
    <cfRule type="expression" dxfId="244" priority="240" stopIfTrue="1">
      <formula>希望&lt;&gt;0</formula>
    </cfRule>
  </conditionalFormatting>
  <conditionalFormatting sqref="N204">
    <cfRule type="expression" dxfId="243" priority="239" stopIfTrue="1">
      <formula>AND(L204="○",AND(N204&lt;&gt;"一般", N204&lt;&gt;"特定"))</formula>
    </cfRule>
  </conditionalFormatting>
  <conditionalFormatting sqref="O204:P204">
    <cfRule type="expression" dxfId="242" priority="238" stopIfTrue="1">
      <formula>AND(L204="○",TRIM($O204)="")</formula>
    </cfRule>
  </conditionalFormatting>
  <conditionalFormatting sqref="Q204:S204">
    <cfRule type="expression" dxfId="241" priority="237" stopIfTrue="1">
      <formula>AND(L204="○",TRIM($Q204)="")</formula>
    </cfRule>
  </conditionalFormatting>
  <conditionalFormatting sqref="T204">
    <cfRule type="expression" dxfId="240" priority="236" stopIfTrue="1">
      <formula>AND(L204="○",TRIM($T204)="")</formula>
    </cfRule>
  </conditionalFormatting>
  <conditionalFormatting sqref="U204">
    <cfRule type="expression" dxfId="239" priority="235" stopIfTrue="1">
      <formula>AND(L204="○",TRIM($U204)="")</formula>
    </cfRule>
  </conditionalFormatting>
  <conditionalFormatting sqref="V204">
    <cfRule type="expression" dxfId="238" priority="234" stopIfTrue="1">
      <formula>AND(L204="○",TRIM($V204)="")</formula>
    </cfRule>
  </conditionalFormatting>
  <conditionalFormatting sqref="W204">
    <cfRule type="expression" dxfId="237" priority="233" stopIfTrue="1">
      <formula>AND(L204="○",TRIM($W204)="")</formula>
    </cfRule>
  </conditionalFormatting>
  <conditionalFormatting sqref="X204">
    <cfRule type="expression" dxfId="236" priority="232" stopIfTrue="1">
      <formula>AND(L204="○",TRIM($X204)="")</formula>
    </cfRule>
  </conditionalFormatting>
  <conditionalFormatting sqref="Y204">
    <cfRule type="expression" dxfId="235" priority="231" stopIfTrue="1">
      <formula>AND(L204="○",TRIM($Y204)="")</formula>
    </cfRule>
  </conditionalFormatting>
  <conditionalFormatting sqref="L205:M205">
    <cfRule type="expression" dxfId="234" priority="230" stopIfTrue="1">
      <formula>希望&lt;&gt;0</formula>
    </cfRule>
  </conditionalFormatting>
  <conditionalFormatting sqref="N205">
    <cfRule type="expression" dxfId="233" priority="229" stopIfTrue="1">
      <formula>AND(L205="○",AND(N205&lt;&gt;"一般", N205&lt;&gt;"特定"))</formula>
    </cfRule>
  </conditionalFormatting>
  <conditionalFormatting sqref="O205:P205">
    <cfRule type="expression" dxfId="232" priority="228" stopIfTrue="1">
      <formula>AND(L205="○",TRIM($O205)="")</formula>
    </cfRule>
  </conditionalFormatting>
  <conditionalFormatting sqref="Q205:S205">
    <cfRule type="expression" dxfId="231" priority="227" stopIfTrue="1">
      <formula>AND(L205="○",TRIM($Q205)="")</formula>
    </cfRule>
  </conditionalFormatting>
  <conditionalFormatting sqref="T205">
    <cfRule type="expression" dxfId="230" priority="226" stopIfTrue="1">
      <formula>AND(L205="○",TRIM($T205)="")</formula>
    </cfRule>
  </conditionalFormatting>
  <conditionalFormatting sqref="U205">
    <cfRule type="expression" dxfId="229" priority="225" stopIfTrue="1">
      <formula>AND(L205="○",TRIM($U205)="")</formula>
    </cfRule>
  </conditionalFormatting>
  <conditionalFormatting sqref="V205">
    <cfRule type="expression" dxfId="228" priority="224" stopIfTrue="1">
      <formula>AND(L205="○",TRIM($V205)="")</formula>
    </cfRule>
  </conditionalFormatting>
  <conditionalFormatting sqref="W205">
    <cfRule type="expression" dxfId="227" priority="223" stopIfTrue="1">
      <formula>AND(L205="○",TRIM($W205)="")</formula>
    </cfRule>
  </conditionalFormatting>
  <conditionalFormatting sqref="X205">
    <cfRule type="expression" dxfId="226" priority="222" stopIfTrue="1">
      <formula>AND(L205="○",TRIM($X205)="")</formula>
    </cfRule>
  </conditionalFormatting>
  <conditionalFormatting sqref="Y205">
    <cfRule type="expression" dxfId="225" priority="221" stopIfTrue="1">
      <formula>AND(L205="○",TRIM($Y205)="")</formula>
    </cfRule>
  </conditionalFormatting>
  <conditionalFormatting sqref="L206:M206">
    <cfRule type="expression" dxfId="224" priority="220" stopIfTrue="1">
      <formula>希望&lt;&gt;0</formula>
    </cfRule>
  </conditionalFormatting>
  <conditionalFormatting sqref="N206">
    <cfRule type="expression" dxfId="223" priority="219" stopIfTrue="1">
      <formula>AND(L206="○",AND(N206&lt;&gt;"一般", N206&lt;&gt;"特定"))</formula>
    </cfRule>
  </conditionalFormatting>
  <conditionalFormatting sqref="O206:P206">
    <cfRule type="expression" dxfId="222" priority="218" stopIfTrue="1">
      <formula>AND(L206="○",TRIM($O206)="")</formula>
    </cfRule>
  </conditionalFormatting>
  <conditionalFormatting sqref="Q206:S206">
    <cfRule type="expression" dxfId="221" priority="217" stopIfTrue="1">
      <formula>AND(L206="○",TRIM($Q206)="")</formula>
    </cfRule>
  </conditionalFormatting>
  <conditionalFormatting sqref="T206">
    <cfRule type="expression" dxfId="220" priority="216" stopIfTrue="1">
      <formula>AND(L206="○",TRIM($T206)="")</formula>
    </cfRule>
  </conditionalFormatting>
  <conditionalFormatting sqref="U206">
    <cfRule type="expression" dxfId="219" priority="215" stopIfTrue="1">
      <formula>AND(L206="○",TRIM($U206)="")</formula>
    </cfRule>
  </conditionalFormatting>
  <conditionalFormatting sqref="V206">
    <cfRule type="expression" dxfId="218" priority="214" stopIfTrue="1">
      <formula>AND(L206="○",TRIM($V206)="")</formula>
    </cfRule>
  </conditionalFormatting>
  <conditionalFormatting sqref="W206">
    <cfRule type="expression" dxfId="217" priority="213" stopIfTrue="1">
      <formula>AND(L206="○",TRIM($W206)="")</formula>
    </cfRule>
  </conditionalFormatting>
  <conditionalFormatting sqref="X206">
    <cfRule type="expression" dxfId="216" priority="212" stopIfTrue="1">
      <formula>AND(L206="○",TRIM($X206)="")</formula>
    </cfRule>
  </conditionalFormatting>
  <conditionalFormatting sqref="Y206">
    <cfRule type="expression" dxfId="215" priority="211" stopIfTrue="1">
      <formula>AND(L206="○",TRIM($Y206)="")</formula>
    </cfRule>
  </conditionalFormatting>
  <conditionalFormatting sqref="L207:M207">
    <cfRule type="expression" dxfId="214" priority="210" stopIfTrue="1">
      <formula>希望&lt;&gt;0</formula>
    </cfRule>
  </conditionalFormatting>
  <conditionalFormatting sqref="N207">
    <cfRule type="expression" dxfId="213" priority="209" stopIfTrue="1">
      <formula>AND(L207="○",AND(N207&lt;&gt;"一般", N207&lt;&gt;"特定"))</formula>
    </cfRule>
  </conditionalFormatting>
  <conditionalFormatting sqref="O207:P207">
    <cfRule type="expression" dxfId="212" priority="208" stopIfTrue="1">
      <formula>AND(L207="○",TRIM($O207)="")</formula>
    </cfRule>
  </conditionalFormatting>
  <conditionalFormatting sqref="Q207:S207">
    <cfRule type="expression" dxfId="211" priority="207" stopIfTrue="1">
      <formula>AND(L207="○",TRIM($Q207)="")</formula>
    </cfRule>
  </conditionalFormatting>
  <conditionalFormatting sqref="T207">
    <cfRule type="expression" dxfId="210" priority="206" stopIfTrue="1">
      <formula>AND(L207="○",TRIM($T207)="")</formula>
    </cfRule>
  </conditionalFormatting>
  <conditionalFormatting sqref="U207">
    <cfRule type="expression" dxfId="209" priority="205" stopIfTrue="1">
      <formula>AND(L207="○",TRIM($U207)="")</formula>
    </cfRule>
  </conditionalFormatting>
  <conditionalFormatting sqref="V207">
    <cfRule type="expression" dxfId="208" priority="204" stopIfTrue="1">
      <formula>AND(L207="○",TRIM($V207)="")</formula>
    </cfRule>
  </conditionalFormatting>
  <conditionalFormatting sqref="W207">
    <cfRule type="expression" dxfId="207" priority="203" stopIfTrue="1">
      <formula>AND(L207="○",TRIM($W207)="")</formula>
    </cfRule>
  </conditionalFormatting>
  <conditionalFormatting sqref="X207">
    <cfRule type="expression" dxfId="206" priority="202" stopIfTrue="1">
      <formula>AND(L207="○",TRIM($X207)="")</formula>
    </cfRule>
  </conditionalFormatting>
  <conditionalFormatting sqref="Y207">
    <cfRule type="expression" dxfId="205" priority="201" stopIfTrue="1">
      <formula>AND(L207="○",TRIM($Y207)="")</formula>
    </cfRule>
  </conditionalFormatting>
  <conditionalFormatting sqref="L208:M208">
    <cfRule type="expression" dxfId="204" priority="200" stopIfTrue="1">
      <formula>希望&lt;&gt;0</formula>
    </cfRule>
  </conditionalFormatting>
  <conditionalFormatting sqref="N208">
    <cfRule type="expression" dxfId="203" priority="199" stopIfTrue="1">
      <formula>AND(L208="○",AND(N208&lt;&gt;"一般", N208&lt;&gt;"特定"))</formula>
    </cfRule>
  </conditionalFormatting>
  <conditionalFormatting sqref="O208:P208">
    <cfRule type="expression" dxfId="202" priority="198" stopIfTrue="1">
      <formula>AND(L208="○",TRIM($O208)="")</formula>
    </cfRule>
  </conditionalFormatting>
  <conditionalFormatting sqref="Q208:S208">
    <cfRule type="expression" dxfId="201" priority="197" stopIfTrue="1">
      <formula>AND(L208="○",TRIM($Q208)="")</formula>
    </cfRule>
  </conditionalFormatting>
  <conditionalFormatting sqref="T208">
    <cfRule type="expression" dxfId="200" priority="196" stopIfTrue="1">
      <formula>AND(L208="○",TRIM($T208)="")</formula>
    </cfRule>
  </conditionalFormatting>
  <conditionalFormatting sqref="U208">
    <cfRule type="expression" dxfId="199" priority="195" stopIfTrue="1">
      <formula>AND(L208="○",TRIM($U208)="")</formula>
    </cfRule>
  </conditionalFormatting>
  <conditionalFormatting sqref="V208">
    <cfRule type="expression" dxfId="198" priority="194" stopIfTrue="1">
      <formula>AND(L208="○",TRIM($V208)="")</formula>
    </cfRule>
  </conditionalFormatting>
  <conditionalFormatting sqref="W208">
    <cfRule type="expression" dxfId="197" priority="193" stopIfTrue="1">
      <formula>AND(L208="○",TRIM($W208)="")</formula>
    </cfRule>
  </conditionalFormatting>
  <conditionalFormatting sqref="X208">
    <cfRule type="expression" dxfId="196" priority="192" stopIfTrue="1">
      <formula>AND(L208="○",TRIM($X208)="")</formula>
    </cfRule>
  </conditionalFormatting>
  <conditionalFormatting sqref="Y208">
    <cfRule type="expression" dxfId="195" priority="191" stopIfTrue="1">
      <formula>AND(L208="○",TRIM($Y208)="")</formula>
    </cfRule>
  </conditionalFormatting>
  <conditionalFormatting sqref="L209:M209">
    <cfRule type="expression" dxfId="194" priority="190" stopIfTrue="1">
      <formula>希望&lt;&gt;0</formula>
    </cfRule>
  </conditionalFormatting>
  <conditionalFormatting sqref="N209">
    <cfRule type="expression" dxfId="193" priority="189" stopIfTrue="1">
      <formula>AND(L209="○",AND(N209&lt;&gt;"一般", N209&lt;&gt;"特定"))</formula>
    </cfRule>
  </conditionalFormatting>
  <conditionalFormatting sqref="O209:P209">
    <cfRule type="expression" dxfId="192" priority="188" stopIfTrue="1">
      <formula>AND(L209="○",TRIM($O209)="")</formula>
    </cfRule>
  </conditionalFormatting>
  <conditionalFormatting sqref="Q209:S209">
    <cfRule type="expression" dxfId="191" priority="187" stopIfTrue="1">
      <formula>AND(L209="○",TRIM($Q209)="")</formula>
    </cfRule>
  </conditionalFormatting>
  <conditionalFormatting sqref="T209">
    <cfRule type="expression" dxfId="190" priority="186" stopIfTrue="1">
      <formula>AND(L209="○",TRIM($T209)="")</formula>
    </cfRule>
  </conditionalFormatting>
  <conditionalFormatting sqref="U209">
    <cfRule type="expression" dxfId="189" priority="185" stopIfTrue="1">
      <formula>AND(L209="○",TRIM($U209)="")</formula>
    </cfRule>
  </conditionalFormatting>
  <conditionalFormatting sqref="V209">
    <cfRule type="expression" dxfId="188" priority="184" stopIfTrue="1">
      <formula>AND(L209="○",TRIM($V209)="")</formula>
    </cfRule>
  </conditionalFormatting>
  <conditionalFormatting sqref="W209">
    <cfRule type="expression" dxfId="187" priority="183" stopIfTrue="1">
      <formula>AND(L209="○",TRIM($W209)="")</formula>
    </cfRule>
  </conditionalFormatting>
  <conditionalFormatting sqref="X209">
    <cfRule type="expression" dxfId="186" priority="182" stopIfTrue="1">
      <formula>AND(L209="○",TRIM($X209)="")</formula>
    </cfRule>
  </conditionalFormatting>
  <conditionalFormatting sqref="Y209">
    <cfRule type="expression" dxfId="185" priority="181" stopIfTrue="1">
      <formula>AND(L209="○",TRIM($Y209)="")</formula>
    </cfRule>
  </conditionalFormatting>
  <conditionalFormatting sqref="L210:M210">
    <cfRule type="expression" dxfId="184" priority="180" stopIfTrue="1">
      <formula>希望&lt;&gt;0</formula>
    </cfRule>
  </conditionalFormatting>
  <conditionalFormatting sqref="N210">
    <cfRule type="expression" dxfId="183" priority="179" stopIfTrue="1">
      <formula>AND(L210="○",AND(N210&lt;&gt;"一般", N210&lt;&gt;"特定"))</formula>
    </cfRule>
  </conditionalFormatting>
  <conditionalFormatting sqref="O210:P210">
    <cfRule type="expression" dxfId="182" priority="178" stopIfTrue="1">
      <formula>AND(L210="○",TRIM($O210)="")</formula>
    </cfRule>
  </conditionalFormatting>
  <conditionalFormatting sqref="Q210:S210">
    <cfRule type="expression" dxfId="181" priority="177" stopIfTrue="1">
      <formula>AND(L210="○",TRIM($Q210)="")</formula>
    </cfRule>
  </conditionalFormatting>
  <conditionalFormatting sqref="T210">
    <cfRule type="expression" dxfId="180" priority="176" stopIfTrue="1">
      <formula>AND(L210="○",TRIM($T210)="")</formula>
    </cfRule>
  </conditionalFormatting>
  <conditionalFormatting sqref="U210">
    <cfRule type="expression" dxfId="179" priority="175" stopIfTrue="1">
      <formula>AND(L210="○",TRIM($U210)="")</formula>
    </cfRule>
  </conditionalFormatting>
  <conditionalFormatting sqref="V210">
    <cfRule type="expression" dxfId="178" priority="174" stopIfTrue="1">
      <formula>AND(L210="○",TRIM($V210)="")</formula>
    </cfRule>
  </conditionalFormatting>
  <conditionalFormatting sqref="W210">
    <cfRule type="expression" dxfId="177" priority="173" stopIfTrue="1">
      <formula>AND(L210="○",TRIM($W210)="")</formula>
    </cfRule>
  </conditionalFormatting>
  <conditionalFormatting sqref="X210">
    <cfRule type="expression" dxfId="176" priority="172" stopIfTrue="1">
      <formula>AND(L210="○",TRIM($X210)="")</formula>
    </cfRule>
  </conditionalFormatting>
  <conditionalFormatting sqref="Y210">
    <cfRule type="expression" dxfId="175" priority="171" stopIfTrue="1">
      <formula>AND(L210="○",TRIM($Y210)="")</formula>
    </cfRule>
  </conditionalFormatting>
  <conditionalFormatting sqref="L211:M211">
    <cfRule type="expression" dxfId="174" priority="170" stopIfTrue="1">
      <formula>希望&lt;&gt;0</formula>
    </cfRule>
  </conditionalFormatting>
  <conditionalFormatting sqref="N211">
    <cfRule type="expression" dxfId="173" priority="169" stopIfTrue="1">
      <formula>AND(L211="○",AND(N211&lt;&gt;"一般", N211&lt;&gt;"特定"))</formula>
    </cfRule>
  </conditionalFormatting>
  <conditionalFormatting sqref="O211:P211">
    <cfRule type="expression" dxfId="172" priority="168" stopIfTrue="1">
      <formula>AND(L211="○",TRIM($O211)="")</formula>
    </cfRule>
  </conditionalFormatting>
  <conditionalFormatting sqref="Q211:S211">
    <cfRule type="expression" dxfId="171" priority="167" stopIfTrue="1">
      <formula>AND(L211="○",TRIM($Q211)="")</formula>
    </cfRule>
  </conditionalFormatting>
  <conditionalFormatting sqref="T211">
    <cfRule type="expression" dxfId="170" priority="166" stopIfTrue="1">
      <formula>AND(L211="○",TRIM($T211)="")</formula>
    </cfRule>
  </conditionalFormatting>
  <conditionalFormatting sqref="U211">
    <cfRule type="expression" dxfId="169" priority="165" stopIfTrue="1">
      <formula>AND(L211="○",TRIM($U211)="")</formula>
    </cfRule>
  </conditionalFormatting>
  <conditionalFormatting sqref="V211">
    <cfRule type="expression" dxfId="168" priority="164" stopIfTrue="1">
      <formula>AND(L211="○",TRIM($V211)="")</formula>
    </cfRule>
  </conditionalFormatting>
  <conditionalFormatting sqref="W211">
    <cfRule type="expression" dxfId="167" priority="163" stopIfTrue="1">
      <formula>AND(L211="○",TRIM($W211)="")</formula>
    </cfRule>
  </conditionalFormatting>
  <conditionalFormatting sqref="X211">
    <cfRule type="expression" dxfId="166" priority="162" stopIfTrue="1">
      <formula>AND(L211="○",TRIM($X211)="")</formula>
    </cfRule>
  </conditionalFormatting>
  <conditionalFormatting sqref="Y211">
    <cfRule type="expression" dxfId="165" priority="161" stopIfTrue="1">
      <formula>AND(L211="○",TRIM($Y211)="")</formula>
    </cfRule>
  </conditionalFormatting>
  <conditionalFormatting sqref="L212:M212">
    <cfRule type="expression" dxfId="164" priority="160" stopIfTrue="1">
      <formula>希望&lt;&gt;0</formula>
    </cfRule>
  </conditionalFormatting>
  <conditionalFormatting sqref="N212">
    <cfRule type="expression" dxfId="163" priority="159" stopIfTrue="1">
      <formula>AND(L212="○",AND(N212&lt;&gt;"一般", N212&lt;&gt;"特定"))</formula>
    </cfRule>
  </conditionalFormatting>
  <conditionalFormatting sqref="O212:P212">
    <cfRule type="expression" dxfId="162" priority="158" stopIfTrue="1">
      <formula>AND(L212="○",TRIM($O212)="")</formula>
    </cfRule>
  </conditionalFormatting>
  <conditionalFormatting sqref="Q212:S212">
    <cfRule type="expression" dxfId="161" priority="157" stopIfTrue="1">
      <formula>AND(L212="○",TRIM($Q212)="")</formula>
    </cfRule>
  </conditionalFormatting>
  <conditionalFormatting sqref="T212">
    <cfRule type="expression" dxfId="160" priority="156" stopIfTrue="1">
      <formula>AND(L212="○",TRIM($T212)="")</formula>
    </cfRule>
  </conditionalFormatting>
  <conditionalFormatting sqref="U212">
    <cfRule type="expression" dxfId="159" priority="155" stopIfTrue="1">
      <formula>AND(L212="○",TRIM($U212)="")</formula>
    </cfRule>
  </conditionalFormatting>
  <conditionalFormatting sqref="V212">
    <cfRule type="expression" dxfId="158" priority="154" stopIfTrue="1">
      <formula>AND(L212="○",TRIM($V212)="")</formula>
    </cfRule>
  </conditionalFormatting>
  <conditionalFormatting sqref="W212">
    <cfRule type="expression" dxfId="157" priority="153" stopIfTrue="1">
      <formula>AND(L212="○",TRIM($W212)="")</formula>
    </cfRule>
  </conditionalFormatting>
  <conditionalFormatting sqref="X212">
    <cfRule type="expression" dxfId="156" priority="152" stopIfTrue="1">
      <formula>AND(L212="○",TRIM($X212)="")</formula>
    </cfRule>
  </conditionalFormatting>
  <conditionalFormatting sqref="Y212">
    <cfRule type="expression" dxfId="155" priority="151" stopIfTrue="1">
      <formula>AND(L212="○",TRIM($Y212)="")</formula>
    </cfRule>
  </conditionalFormatting>
  <conditionalFormatting sqref="L213:M213">
    <cfRule type="expression" dxfId="154" priority="150" stopIfTrue="1">
      <formula>希望&lt;&gt;0</formula>
    </cfRule>
  </conditionalFormatting>
  <conditionalFormatting sqref="N213">
    <cfRule type="expression" dxfId="153" priority="149" stopIfTrue="1">
      <formula>AND(L213="○",AND(N213&lt;&gt;"一般", N213&lt;&gt;"特定"))</formula>
    </cfRule>
  </conditionalFormatting>
  <conditionalFormatting sqref="O213:P213">
    <cfRule type="expression" dxfId="152" priority="148" stopIfTrue="1">
      <formula>AND(L213="○",TRIM($O213)="")</formula>
    </cfRule>
  </conditionalFormatting>
  <conditionalFormatting sqref="Q213:S213">
    <cfRule type="expression" dxfId="151" priority="147" stopIfTrue="1">
      <formula>AND(L213="○",TRIM($Q213)="")</formula>
    </cfRule>
  </conditionalFormatting>
  <conditionalFormatting sqref="T213">
    <cfRule type="expression" dxfId="150" priority="146" stopIfTrue="1">
      <formula>AND(L213="○",TRIM($T213)="")</formula>
    </cfRule>
  </conditionalFormatting>
  <conditionalFormatting sqref="U213">
    <cfRule type="expression" dxfId="149" priority="145" stopIfTrue="1">
      <formula>AND(L213="○",TRIM($U213)="")</formula>
    </cfRule>
  </conditionalFormatting>
  <conditionalFormatting sqref="V213">
    <cfRule type="expression" dxfId="148" priority="144" stopIfTrue="1">
      <formula>AND(L213="○",TRIM($V213)="")</formula>
    </cfRule>
  </conditionalFormatting>
  <conditionalFormatting sqref="W213">
    <cfRule type="expression" dxfId="147" priority="143" stopIfTrue="1">
      <formula>AND(L213="○",TRIM($W213)="")</formula>
    </cfRule>
  </conditionalFormatting>
  <conditionalFormatting sqref="X213">
    <cfRule type="expression" dxfId="146" priority="142" stopIfTrue="1">
      <formula>AND(L213="○",TRIM($X213)="")</formula>
    </cfRule>
  </conditionalFormatting>
  <conditionalFormatting sqref="Y213">
    <cfRule type="expression" dxfId="145" priority="141" stopIfTrue="1">
      <formula>AND(L213="○",TRIM($Y213)="")</formula>
    </cfRule>
  </conditionalFormatting>
  <conditionalFormatting sqref="L214:M214">
    <cfRule type="expression" dxfId="144" priority="140" stopIfTrue="1">
      <formula>希望&lt;&gt;0</formula>
    </cfRule>
  </conditionalFormatting>
  <conditionalFormatting sqref="N214">
    <cfRule type="expression" dxfId="143" priority="139" stopIfTrue="1">
      <formula>AND(L214="○",AND(N214&lt;&gt;"一般", N214&lt;&gt;"特定"))</formula>
    </cfRule>
  </conditionalFormatting>
  <conditionalFormatting sqref="O214:P214">
    <cfRule type="expression" dxfId="142" priority="138" stopIfTrue="1">
      <formula>AND(L214="○",TRIM($O214)="")</formula>
    </cfRule>
  </conditionalFormatting>
  <conditionalFormatting sqref="Q214:S214">
    <cfRule type="expression" dxfId="141" priority="137" stopIfTrue="1">
      <formula>AND(L214="○",TRIM($Q214)="")</formula>
    </cfRule>
  </conditionalFormatting>
  <conditionalFormatting sqref="T214">
    <cfRule type="expression" dxfId="140" priority="136" stopIfTrue="1">
      <formula>AND(L214="○",TRIM($T214)="")</formula>
    </cfRule>
  </conditionalFormatting>
  <conditionalFormatting sqref="U214">
    <cfRule type="expression" dxfId="139" priority="135" stopIfTrue="1">
      <formula>AND(L214="○",TRIM($U214)="")</formula>
    </cfRule>
  </conditionalFormatting>
  <conditionalFormatting sqref="V214">
    <cfRule type="expression" dxfId="138" priority="134" stopIfTrue="1">
      <formula>AND(L214="○",TRIM($V214)="")</formula>
    </cfRule>
  </conditionalFormatting>
  <conditionalFormatting sqref="W214">
    <cfRule type="expression" dxfId="137" priority="133" stopIfTrue="1">
      <formula>AND(L214="○",TRIM($W214)="")</formula>
    </cfRule>
  </conditionalFormatting>
  <conditionalFormatting sqref="X214">
    <cfRule type="expression" dxfId="136" priority="132" stopIfTrue="1">
      <formula>AND(L214="○",TRIM($X214)="")</formula>
    </cfRule>
  </conditionalFormatting>
  <conditionalFormatting sqref="Y214">
    <cfRule type="expression" dxfId="135" priority="131" stopIfTrue="1">
      <formula>AND(L214="○",TRIM($Y214)="")</formula>
    </cfRule>
  </conditionalFormatting>
  <conditionalFormatting sqref="L215:M215">
    <cfRule type="expression" dxfId="134" priority="130" stopIfTrue="1">
      <formula>希望&lt;&gt;0</formula>
    </cfRule>
  </conditionalFormatting>
  <conditionalFormatting sqref="N215">
    <cfRule type="expression" dxfId="133" priority="129" stopIfTrue="1">
      <formula>AND(L215="○",AND(N215&lt;&gt;"一般", N215&lt;&gt;"特定"))</formula>
    </cfRule>
  </conditionalFormatting>
  <conditionalFormatting sqref="O215:P215">
    <cfRule type="expression" dxfId="132" priority="128" stopIfTrue="1">
      <formula>AND(L215="○",TRIM($O215)="")</formula>
    </cfRule>
  </conditionalFormatting>
  <conditionalFormatting sqref="Q215:S215">
    <cfRule type="expression" dxfId="131" priority="127" stopIfTrue="1">
      <formula>AND(L215="○",TRIM($Q215)="")</formula>
    </cfRule>
  </conditionalFormatting>
  <conditionalFormatting sqref="T215">
    <cfRule type="expression" dxfId="130" priority="126" stopIfTrue="1">
      <formula>AND(L215="○",TRIM($T215)="")</formula>
    </cfRule>
  </conditionalFormatting>
  <conditionalFormatting sqref="U215">
    <cfRule type="expression" dxfId="129" priority="125" stopIfTrue="1">
      <formula>AND(L215="○",TRIM($U215)="")</formula>
    </cfRule>
  </conditionalFormatting>
  <conditionalFormatting sqref="V215">
    <cfRule type="expression" dxfId="128" priority="124" stopIfTrue="1">
      <formula>AND(L215="○",TRIM($V215)="")</formula>
    </cfRule>
  </conditionalFormatting>
  <conditionalFormatting sqref="W215">
    <cfRule type="expression" dxfId="127" priority="123" stopIfTrue="1">
      <formula>AND(L215="○",TRIM($W215)="")</formula>
    </cfRule>
  </conditionalFormatting>
  <conditionalFormatting sqref="X215">
    <cfRule type="expression" dxfId="126" priority="122" stopIfTrue="1">
      <formula>AND(L215="○",TRIM($X215)="")</formula>
    </cfRule>
  </conditionalFormatting>
  <conditionalFormatting sqref="Y215">
    <cfRule type="expression" dxfId="125" priority="121" stopIfTrue="1">
      <formula>AND(L215="○",TRIM($Y215)="")</formula>
    </cfRule>
  </conditionalFormatting>
  <conditionalFormatting sqref="L216:M216">
    <cfRule type="expression" dxfId="124" priority="120" stopIfTrue="1">
      <formula>希望&lt;&gt;0</formula>
    </cfRule>
  </conditionalFormatting>
  <conditionalFormatting sqref="N216">
    <cfRule type="expression" dxfId="123" priority="119" stopIfTrue="1">
      <formula>AND(L216="○",AND(N216&lt;&gt;"一般", N216&lt;&gt;"特定"))</formula>
    </cfRule>
  </conditionalFormatting>
  <conditionalFormatting sqref="O216:P216">
    <cfRule type="expression" dxfId="122" priority="118" stopIfTrue="1">
      <formula>AND(L216="○",TRIM($O216)="")</formula>
    </cfRule>
  </conditionalFormatting>
  <conditionalFormatting sqref="Q216:S216">
    <cfRule type="expression" dxfId="121" priority="117" stopIfTrue="1">
      <formula>AND(L216="○",TRIM($Q216)="")</formula>
    </cfRule>
  </conditionalFormatting>
  <conditionalFormatting sqref="T216">
    <cfRule type="expression" dxfId="120" priority="116" stopIfTrue="1">
      <formula>AND(L216="○",TRIM($T216)="")</formula>
    </cfRule>
  </conditionalFormatting>
  <conditionalFormatting sqref="U216">
    <cfRule type="expression" dxfId="119" priority="115" stopIfTrue="1">
      <formula>AND(L216="○",TRIM($U216)="")</formula>
    </cfRule>
  </conditionalFormatting>
  <conditionalFormatting sqref="V216">
    <cfRule type="expression" dxfId="118" priority="114" stopIfTrue="1">
      <formula>AND(L216="○",TRIM($V216)="")</formula>
    </cfRule>
  </conditionalFormatting>
  <conditionalFormatting sqref="W216">
    <cfRule type="expression" dxfId="117" priority="113" stopIfTrue="1">
      <formula>AND(L216="○",TRIM($W216)="")</formula>
    </cfRule>
  </conditionalFormatting>
  <conditionalFormatting sqref="X216">
    <cfRule type="expression" dxfId="116" priority="112" stopIfTrue="1">
      <formula>AND(L216="○",TRIM($X216)="")</formula>
    </cfRule>
  </conditionalFormatting>
  <conditionalFormatting sqref="Y216">
    <cfRule type="expression" dxfId="115" priority="111" stopIfTrue="1">
      <formula>AND(L216="○",TRIM($Y216)="")</formula>
    </cfRule>
  </conditionalFormatting>
  <conditionalFormatting sqref="L217:M217">
    <cfRule type="expression" dxfId="114" priority="110" stopIfTrue="1">
      <formula>希望&lt;&gt;0</formula>
    </cfRule>
  </conditionalFormatting>
  <conditionalFormatting sqref="N217">
    <cfRule type="expression" dxfId="113" priority="109" stopIfTrue="1">
      <formula>AND(L217="○",AND(N217&lt;&gt;"一般", N217&lt;&gt;"特定"))</formula>
    </cfRule>
  </conditionalFormatting>
  <conditionalFormatting sqref="O217:P217">
    <cfRule type="expression" dxfId="112" priority="108" stopIfTrue="1">
      <formula>AND(L217="○",TRIM($O217)="")</formula>
    </cfRule>
  </conditionalFormatting>
  <conditionalFormatting sqref="Q217:S217">
    <cfRule type="expression" dxfId="111" priority="107" stopIfTrue="1">
      <formula>AND(L217="○",TRIM($Q217)="")</formula>
    </cfRule>
  </conditionalFormatting>
  <conditionalFormatting sqref="T217">
    <cfRule type="expression" dxfId="110" priority="106" stopIfTrue="1">
      <formula>AND(L217="○",TRIM($T217)="")</formula>
    </cfRule>
  </conditionalFormatting>
  <conditionalFormatting sqref="U217">
    <cfRule type="expression" dxfId="109" priority="105" stopIfTrue="1">
      <formula>AND(L217="○",TRIM($U217)="")</formula>
    </cfRule>
  </conditionalFormatting>
  <conditionalFormatting sqref="V217">
    <cfRule type="expression" dxfId="108" priority="104" stopIfTrue="1">
      <formula>AND(L217="○",TRIM($V217)="")</formula>
    </cfRule>
  </conditionalFormatting>
  <conditionalFormatting sqref="W217">
    <cfRule type="expression" dxfId="107" priority="103" stopIfTrue="1">
      <formula>AND(L217="○",TRIM($W217)="")</formula>
    </cfRule>
  </conditionalFormatting>
  <conditionalFormatting sqref="X217">
    <cfRule type="expression" dxfId="106" priority="102" stopIfTrue="1">
      <formula>AND(L217="○",TRIM($X217)="")</formula>
    </cfRule>
  </conditionalFormatting>
  <conditionalFormatting sqref="Y217">
    <cfRule type="expression" dxfId="105" priority="101" stopIfTrue="1">
      <formula>AND(L217="○",TRIM($Y217)="")</formula>
    </cfRule>
  </conditionalFormatting>
  <conditionalFormatting sqref="L218:M218">
    <cfRule type="expression" dxfId="104" priority="100" stopIfTrue="1">
      <formula>希望&lt;&gt;0</formula>
    </cfRule>
  </conditionalFormatting>
  <conditionalFormatting sqref="N218">
    <cfRule type="expression" dxfId="103" priority="99" stopIfTrue="1">
      <formula>AND(L218="○",AND(N218&lt;&gt;"一般", N218&lt;&gt;"特定"))</formula>
    </cfRule>
  </conditionalFormatting>
  <conditionalFormatting sqref="O218:P218">
    <cfRule type="expression" dxfId="102" priority="98" stopIfTrue="1">
      <formula>AND(L218="○",TRIM($O218)="")</formula>
    </cfRule>
  </conditionalFormatting>
  <conditionalFormatting sqref="Q218:S218">
    <cfRule type="expression" dxfId="101" priority="97" stopIfTrue="1">
      <formula>AND(L218="○",TRIM($Q218)="")</formula>
    </cfRule>
  </conditionalFormatting>
  <conditionalFormatting sqref="T218">
    <cfRule type="expression" dxfId="100" priority="96" stopIfTrue="1">
      <formula>AND(L218="○",TRIM($T218)="")</formula>
    </cfRule>
  </conditionalFormatting>
  <conditionalFormatting sqref="U218">
    <cfRule type="expression" dxfId="99" priority="95" stopIfTrue="1">
      <formula>AND(L218="○",TRIM($U218)="")</formula>
    </cfRule>
  </conditionalFormatting>
  <conditionalFormatting sqref="V218">
    <cfRule type="expression" dxfId="98" priority="94" stopIfTrue="1">
      <formula>AND(L218="○",TRIM($V218)="")</formula>
    </cfRule>
  </conditionalFormatting>
  <conditionalFormatting sqref="W218">
    <cfRule type="expression" dxfId="97" priority="93" stopIfTrue="1">
      <formula>AND(L218="○",TRIM($W218)="")</formula>
    </cfRule>
  </conditionalFormatting>
  <conditionalFormatting sqref="X218">
    <cfRule type="expression" dxfId="96" priority="92" stopIfTrue="1">
      <formula>AND(L218="○",TRIM($X218)="")</formula>
    </cfRule>
  </conditionalFormatting>
  <conditionalFormatting sqref="Y218">
    <cfRule type="expression" dxfId="95" priority="91" stopIfTrue="1">
      <formula>AND(L218="○",TRIM($Y218)="")</formula>
    </cfRule>
  </conditionalFormatting>
  <conditionalFormatting sqref="L219:M219">
    <cfRule type="expression" dxfId="94" priority="90" stopIfTrue="1">
      <formula>希望&lt;&gt;0</formula>
    </cfRule>
  </conditionalFormatting>
  <conditionalFormatting sqref="N219">
    <cfRule type="expression" dxfId="93" priority="89" stopIfTrue="1">
      <formula>AND(L219="○",AND(N219&lt;&gt;"一般", N219&lt;&gt;"特定"))</formula>
    </cfRule>
  </conditionalFormatting>
  <conditionalFormatting sqref="O219:P219">
    <cfRule type="expression" dxfId="92" priority="88" stopIfTrue="1">
      <formula>AND(L219="○",TRIM($O219)="")</formula>
    </cfRule>
  </conditionalFormatting>
  <conditionalFormatting sqref="Q219:S219">
    <cfRule type="expression" dxfId="91" priority="87" stopIfTrue="1">
      <formula>AND(L219="○",TRIM($Q219)="")</formula>
    </cfRule>
  </conditionalFormatting>
  <conditionalFormatting sqref="T219">
    <cfRule type="expression" dxfId="90" priority="86" stopIfTrue="1">
      <formula>AND(L219="○",TRIM($T219)="")</formula>
    </cfRule>
  </conditionalFormatting>
  <conditionalFormatting sqref="U219">
    <cfRule type="expression" dxfId="89" priority="85" stopIfTrue="1">
      <formula>AND(L219="○",TRIM($U219)="")</formula>
    </cfRule>
  </conditionalFormatting>
  <conditionalFormatting sqref="V219">
    <cfRule type="expression" dxfId="88" priority="84" stopIfTrue="1">
      <formula>AND(L219="○",TRIM($V219)="")</formula>
    </cfRule>
  </conditionalFormatting>
  <conditionalFormatting sqref="W219">
    <cfRule type="expression" dxfId="87" priority="83" stopIfTrue="1">
      <formula>AND(L219="○",TRIM($W219)="")</formula>
    </cfRule>
  </conditionalFormatting>
  <conditionalFormatting sqref="X219">
    <cfRule type="expression" dxfId="86" priority="82" stopIfTrue="1">
      <formula>AND(L219="○",TRIM($X219)="")</formula>
    </cfRule>
  </conditionalFormatting>
  <conditionalFormatting sqref="Y219">
    <cfRule type="expression" dxfId="85" priority="81" stopIfTrue="1">
      <formula>AND(L219="○",TRIM($Y219)="")</formula>
    </cfRule>
  </conditionalFormatting>
  <conditionalFormatting sqref="L220:M220">
    <cfRule type="expression" dxfId="84" priority="80" stopIfTrue="1">
      <formula>希望&lt;&gt;0</formula>
    </cfRule>
  </conditionalFormatting>
  <conditionalFormatting sqref="N220">
    <cfRule type="expression" dxfId="83" priority="79" stopIfTrue="1">
      <formula>AND(L220="○",AND(N220&lt;&gt;"一般", N220&lt;&gt;"特定"))</formula>
    </cfRule>
  </conditionalFormatting>
  <conditionalFormatting sqref="O220:P220">
    <cfRule type="expression" dxfId="82" priority="78" stopIfTrue="1">
      <formula>AND(L220="○",TRIM($O220)="")</formula>
    </cfRule>
  </conditionalFormatting>
  <conditionalFormatting sqref="Q220:S220">
    <cfRule type="expression" dxfId="81" priority="77" stopIfTrue="1">
      <formula>AND(L220="○",TRIM($Q220)="")</formula>
    </cfRule>
  </conditionalFormatting>
  <conditionalFormatting sqref="T220">
    <cfRule type="expression" dxfId="80" priority="76" stopIfTrue="1">
      <formula>AND(L220="○",TRIM($T220)="")</formula>
    </cfRule>
  </conditionalFormatting>
  <conditionalFormatting sqref="U220">
    <cfRule type="expression" dxfId="79" priority="75" stopIfTrue="1">
      <formula>AND(L220="○",TRIM($U220)="")</formula>
    </cfRule>
  </conditionalFormatting>
  <conditionalFormatting sqref="V220">
    <cfRule type="expression" dxfId="78" priority="74" stopIfTrue="1">
      <formula>AND(L220="○",TRIM($V220)="")</formula>
    </cfRule>
  </conditionalFormatting>
  <conditionalFormatting sqref="W220">
    <cfRule type="expression" dxfId="77" priority="73" stopIfTrue="1">
      <formula>AND(L220="○",TRIM($W220)="")</formula>
    </cfRule>
  </conditionalFormatting>
  <conditionalFormatting sqref="X220">
    <cfRule type="expression" dxfId="76" priority="72" stopIfTrue="1">
      <formula>AND(L220="○",TRIM($X220)="")</formula>
    </cfRule>
  </conditionalFormatting>
  <conditionalFormatting sqref="Y220">
    <cfRule type="expression" dxfId="75" priority="71" stopIfTrue="1">
      <formula>AND(L220="○",TRIM($Y220)="")</formula>
    </cfRule>
  </conditionalFormatting>
  <conditionalFormatting sqref="L221:M221">
    <cfRule type="expression" dxfId="74" priority="70" stopIfTrue="1">
      <formula>希望&lt;&gt;0</formula>
    </cfRule>
  </conditionalFormatting>
  <conditionalFormatting sqref="N221">
    <cfRule type="expression" dxfId="73" priority="69" stopIfTrue="1">
      <formula>AND(L221="○",AND(N221&lt;&gt;"一般", N221&lt;&gt;"特定"))</formula>
    </cfRule>
  </conditionalFormatting>
  <conditionalFormatting sqref="O221:P221">
    <cfRule type="expression" dxfId="72" priority="68" stopIfTrue="1">
      <formula>AND(L221="○",TRIM($O221)="")</formula>
    </cfRule>
  </conditionalFormatting>
  <conditionalFormatting sqref="Q221:S221">
    <cfRule type="expression" dxfId="71" priority="67" stopIfTrue="1">
      <formula>AND(L221="○",TRIM($Q221)="")</formula>
    </cfRule>
  </conditionalFormatting>
  <conditionalFormatting sqref="T221">
    <cfRule type="expression" dxfId="70" priority="66" stopIfTrue="1">
      <formula>AND(L221="○",TRIM($T221)="")</formula>
    </cfRule>
  </conditionalFormatting>
  <conditionalFormatting sqref="U221">
    <cfRule type="expression" dxfId="69" priority="65" stopIfTrue="1">
      <formula>AND(L221="○",TRIM($U221)="")</formula>
    </cfRule>
  </conditionalFormatting>
  <conditionalFormatting sqref="V221">
    <cfRule type="expression" dxfId="68" priority="64" stopIfTrue="1">
      <formula>AND(L221="○",TRIM($V221)="")</formula>
    </cfRule>
  </conditionalFormatting>
  <conditionalFormatting sqref="W221">
    <cfRule type="expression" dxfId="67" priority="63" stopIfTrue="1">
      <formula>AND(L221="○",TRIM($W221)="")</formula>
    </cfRule>
  </conditionalFormatting>
  <conditionalFormatting sqref="X221">
    <cfRule type="expression" dxfId="66" priority="62" stopIfTrue="1">
      <formula>AND(L221="○",TRIM($X221)="")</formula>
    </cfRule>
  </conditionalFormatting>
  <conditionalFormatting sqref="Y221">
    <cfRule type="expression" dxfId="65" priority="61" stopIfTrue="1">
      <formula>AND(L221="○",TRIM($Y221)="")</formula>
    </cfRule>
  </conditionalFormatting>
  <conditionalFormatting sqref="L222:M222">
    <cfRule type="expression" dxfId="64" priority="60" stopIfTrue="1">
      <formula>希望&lt;&gt;0</formula>
    </cfRule>
  </conditionalFormatting>
  <conditionalFormatting sqref="N222">
    <cfRule type="expression" dxfId="63" priority="59" stopIfTrue="1">
      <formula>AND(L222="○",AND(N222&lt;&gt;"一般", N222&lt;&gt;"特定"))</formula>
    </cfRule>
  </conditionalFormatting>
  <conditionalFormatting sqref="O222:P222">
    <cfRule type="expression" dxfId="62" priority="58" stopIfTrue="1">
      <formula>AND(L222="○",TRIM($O222)="")</formula>
    </cfRule>
  </conditionalFormatting>
  <conditionalFormatting sqref="Q222:S222">
    <cfRule type="expression" dxfId="61" priority="57" stopIfTrue="1">
      <formula>AND(L222="○",TRIM($Q222)="")</formula>
    </cfRule>
  </conditionalFormatting>
  <conditionalFormatting sqref="T222">
    <cfRule type="expression" dxfId="60" priority="56" stopIfTrue="1">
      <formula>AND(L222="○",TRIM($T222)="")</formula>
    </cfRule>
  </conditionalFormatting>
  <conditionalFormatting sqref="U222">
    <cfRule type="expression" dxfId="59" priority="55" stopIfTrue="1">
      <formula>AND(L222="○",TRIM($U222)="")</formula>
    </cfRule>
  </conditionalFormatting>
  <conditionalFormatting sqref="V222">
    <cfRule type="expression" dxfId="58" priority="54" stopIfTrue="1">
      <formula>AND(L222="○",TRIM($V222)="")</formula>
    </cfRule>
  </conditionalFormatting>
  <conditionalFormatting sqref="W222">
    <cfRule type="expression" dxfId="57" priority="53" stopIfTrue="1">
      <formula>AND(L222="○",TRIM($W222)="")</formula>
    </cfRule>
  </conditionalFormatting>
  <conditionalFormatting sqref="X222">
    <cfRule type="expression" dxfId="56" priority="52" stopIfTrue="1">
      <formula>AND(L222="○",TRIM($X222)="")</formula>
    </cfRule>
  </conditionalFormatting>
  <conditionalFormatting sqref="Y222">
    <cfRule type="expression" dxfId="55" priority="51" stopIfTrue="1">
      <formula>AND(L222="○",TRIM($Y222)="")</formula>
    </cfRule>
  </conditionalFormatting>
  <conditionalFormatting sqref="L223:M223">
    <cfRule type="expression" dxfId="54" priority="50" stopIfTrue="1">
      <formula>希望&lt;&gt;0</formula>
    </cfRule>
  </conditionalFormatting>
  <conditionalFormatting sqref="N223">
    <cfRule type="expression" dxfId="53" priority="49" stopIfTrue="1">
      <formula>AND(L223="○",AND(N223&lt;&gt;"一般", N223&lt;&gt;"特定"))</formula>
    </cfRule>
  </conditionalFormatting>
  <conditionalFormatting sqref="O223:P223">
    <cfRule type="expression" dxfId="52" priority="48" stopIfTrue="1">
      <formula>AND(L223="○",TRIM($O223)="")</formula>
    </cfRule>
  </conditionalFormatting>
  <conditionalFormatting sqref="Q223:S223">
    <cfRule type="expression" dxfId="51" priority="47" stopIfTrue="1">
      <formula>AND(L223="○",TRIM($Q223)="")</formula>
    </cfRule>
  </conditionalFormatting>
  <conditionalFormatting sqref="T223">
    <cfRule type="expression" dxfId="50" priority="46" stopIfTrue="1">
      <formula>AND(L223="○",TRIM($T223)="")</formula>
    </cfRule>
  </conditionalFormatting>
  <conditionalFormatting sqref="U223">
    <cfRule type="expression" dxfId="49" priority="45" stopIfTrue="1">
      <formula>AND(L223="○",TRIM($U223)="")</formula>
    </cfRule>
  </conditionalFormatting>
  <conditionalFormatting sqref="V223">
    <cfRule type="expression" dxfId="48" priority="44" stopIfTrue="1">
      <formula>AND(L223="○",TRIM($V223)="")</formula>
    </cfRule>
  </conditionalFormatting>
  <conditionalFormatting sqref="W223">
    <cfRule type="expression" dxfId="47" priority="43" stopIfTrue="1">
      <formula>AND(L223="○",TRIM($W223)="")</formula>
    </cfRule>
  </conditionalFormatting>
  <conditionalFormatting sqref="X223">
    <cfRule type="expression" dxfId="46" priority="42" stopIfTrue="1">
      <formula>AND(L223="○",TRIM($X223)="")</formula>
    </cfRule>
  </conditionalFormatting>
  <conditionalFormatting sqref="Y223">
    <cfRule type="expression" dxfId="45" priority="41" stopIfTrue="1">
      <formula>AND(L223="○",TRIM($Y223)="")</formula>
    </cfRule>
  </conditionalFormatting>
  <conditionalFormatting sqref="L224:M224">
    <cfRule type="expression" dxfId="44" priority="40" stopIfTrue="1">
      <formula>希望&lt;&gt;0</formula>
    </cfRule>
  </conditionalFormatting>
  <conditionalFormatting sqref="N224">
    <cfRule type="expression" dxfId="43" priority="39" stopIfTrue="1">
      <formula>AND(L224="○",AND(N224&lt;&gt;"一般", N224&lt;&gt;"特定"))</formula>
    </cfRule>
  </conditionalFormatting>
  <conditionalFormatting sqref="O224:P224">
    <cfRule type="expression" dxfId="42" priority="38" stopIfTrue="1">
      <formula>AND(L224="○",TRIM($O224)="")</formula>
    </cfRule>
  </conditionalFormatting>
  <conditionalFormatting sqref="Q224:S224">
    <cfRule type="expression" dxfId="41" priority="37" stopIfTrue="1">
      <formula>AND(L224="○",TRIM($Q224)="")</formula>
    </cfRule>
  </conditionalFormatting>
  <conditionalFormatting sqref="T224">
    <cfRule type="expression" dxfId="40" priority="36" stopIfTrue="1">
      <formula>AND(L224="○",TRIM($T224)="")</formula>
    </cfRule>
  </conditionalFormatting>
  <conditionalFormatting sqref="U224">
    <cfRule type="expression" dxfId="39" priority="35" stopIfTrue="1">
      <formula>AND(L224="○",TRIM($U224)="")</formula>
    </cfRule>
  </conditionalFormatting>
  <conditionalFormatting sqref="V224">
    <cfRule type="expression" dxfId="38" priority="34" stopIfTrue="1">
      <formula>AND(L224="○",TRIM($V224)="")</formula>
    </cfRule>
  </conditionalFormatting>
  <conditionalFormatting sqref="W224">
    <cfRule type="expression" dxfId="37" priority="33" stopIfTrue="1">
      <formula>AND(L224="○",TRIM($W224)="")</formula>
    </cfRule>
  </conditionalFormatting>
  <conditionalFormatting sqref="X224">
    <cfRule type="expression" dxfId="36" priority="32" stopIfTrue="1">
      <formula>AND(L224="○",TRIM($X224)="")</formula>
    </cfRule>
  </conditionalFormatting>
  <conditionalFormatting sqref="Y224">
    <cfRule type="expression" dxfId="35" priority="31" stopIfTrue="1">
      <formula>AND(L224="○",TRIM($Y224)="")</formula>
    </cfRule>
  </conditionalFormatting>
  <conditionalFormatting sqref="L225:M225">
    <cfRule type="expression" dxfId="34" priority="30" stopIfTrue="1">
      <formula>希望&lt;&gt;0</formula>
    </cfRule>
  </conditionalFormatting>
  <conditionalFormatting sqref="N225">
    <cfRule type="expression" dxfId="33" priority="29" stopIfTrue="1">
      <formula>AND(L225="○",AND(N225&lt;&gt;"一般", N225&lt;&gt;"特定"))</formula>
    </cfRule>
  </conditionalFormatting>
  <conditionalFormatting sqref="O225:P225">
    <cfRule type="expression" dxfId="32" priority="28" stopIfTrue="1">
      <formula>AND(L225="○",TRIM($O225)="")</formula>
    </cfRule>
  </conditionalFormatting>
  <conditionalFormatting sqref="Q225:S225">
    <cfRule type="expression" dxfId="31" priority="27" stopIfTrue="1">
      <formula>AND(L225="○",TRIM($Q225)="")</formula>
    </cfRule>
  </conditionalFormatting>
  <conditionalFormatting sqref="T225">
    <cfRule type="expression" dxfId="30" priority="26" stopIfTrue="1">
      <formula>AND(L225="○",TRIM($T225)="")</formula>
    </cfRule>
  </conditionalFormatting>
  <conditionalFormatting sqref="U225">
    <cfRule type="expression" dxfId="29" priority="25" stopIfTrue="1">
      <formula>AND(L225="○",TRIM($U225)="")</formula>
    </cfRule>
  </conditionalFormatting>
  <conditionalFormatting sqref="V225">
    <cfRule type="expression" dxfId="28" priority="24" stopIfTrue="1">
      <formula>AND(L225="○",TRIM($V225)="")</formula>
    </cfRule>
  </conditionalFormatting>
  <conditionalFormatting sqref="W225">
    <cfRule type="expression" dxfId="27" priority="23" stopIfTrue="1">
      <formula>AND(L225="○",TRIM($W225)="")</formula>
    </cfRule>
  </conditionalFormatting>
  <conditionalFormatting sqref="X225">
    <cfRule type="expression" dxfId="26" priority="22" stopIfTrue="1">
      <formula>AND(L225="○",TRIM($X225)="")</formula>
    </cfRule>
  </conditionalFormatting>
  <conditionalFormatting sqref="Y225">
    <cfRule type="expression" dxfId="25" priority="21" stopIfTrue="1">
      <formula>AND(L225="○",TRIM($Y225)="")</formula>
    </cfRule>
  </conditionalFormatting>
  <conditionalFormatting sqref="L226:M226">
    <cfRule type="expression" dxfId="24" priority="20" stopIfTrue="1">
      <formula>希望&lt;&gt;0</formula>
    </cfRule>
  </conditionalFormatting>
  <conditionalFormatting sqref="N226">
    <cfRule type="expression" dxfId="23" priority="19" stopIfTrue="1">
      <formula>AND(L226="○",AND(N226&lt;&gt;"一般", N226&lt;&gt;"特定"))</formula>
    </cfRule>
  </conditionalFormatting>
  <conditionalFormatting sqref="O226:P226">
    <cfRule type="expression" dxfId="22" priority="18" stopIfTrue="1">
      <formula>AND(L226="○",TRIM($O226)="")</formula>
    </cfRule>
  </conditionalFormatting>
  <conditionalFormatting sqref="Q226:S226">
    <cfRule type="expression" dxfId="21" priority="17" stopIfTrue="1">
      <formula>AND(L226="○",TRIM($Q226)="")</formula>
    </cfRule>
  </conditionalFormatting>
  <conditionalFormatting sqref="T226">
    <cfRule type="expression" dxfId="20" priority="16" stopIfTrue="1">
      <formula>AND(L226="○",TRIM($T226)="")</formula>
    </cfRule>
  </conditionalFormatting>
  <conditionalFormatting sqref="U226">
    <cfRule type="expression" dxfId="19" priority="15" stopIfTrue="1">
      <formula>AND(L226="○",TRIM($U226)="")</formula>
    </cfRule>
  </conditionalFormatting>
  <conditionalFormatting sqref="V226">
    <cfRule type="expression" dxfId="18" priority="14" stopIfTrue="1">
      <formula>AND(L226="○",TRIM($V226)="")</formula>
    </cfRule>
  </conditionalFormatting>
  <conditionalFormatting sqref="W226">
    <cfRule type="expression" dxfId="17" priority="13" stopIfTrue="1">
      <formula>AND(L226="○",TRIM($W226)="")</formula>
    </cfRule>
  </conditionalFormatting>
  <conditionalFormatting sqref="X226">
    <cfRule type="expression" dxfId="16" priority="12" stopIfTrue="1">
      <formula>AND(L226="○",TRIM($X226)="")</formula>
    </cfRule>
  </conditionalFormatting>
  <conditionalFormatting sqref="Y226">
    <cfRule type="expression" dxfId="15" priority="11" stopIfTrue="1">
      <formula>AND(L226="○",TRIM($Y226)="")</formula>
    </cfRule>
  </conditionalFormatting>
  <conditionalFormatting sqref="L227:M227">
    <cfRule type="expression" dxfId="14" priority="10" stopIfTrue="1">
      <formula>希望&lt;&gt;0</formula>
    </cfRule>
  </conditionalFormatting>
  <conditionalFormatting sqref="N227">
    <cfRule type="expression" dxfId="13" priority="9" stopIfTrue="1">
      <formula>AND(L227="○",AND(N227&lt;&gt;"一般", N227&lt;&gt;"特定"))</formula>
    </cfRule>
  </conditionalFormatting>
  <conditionalFormatting sqref="O227:P227">
    <cfRule type="expression" dxfId="12" priority="8" stopIfTrue="1">
      <formula>AND(L227="○",TRIM($O227)="")</formula>
    </cfRule>
  </conditionalFormatting>
  <conditionalFormatting sqref="Q227:S227">
    <cfRule type="expression" dxfId="11" priority="7" stopIfTrue="1">
      <formula>AND(L227="○",TRIM($Q227)="")</formula>
    </cfRule>
  </conditionalFormatting>
  <conditionalFormatting sqref="T227">
    <cfRule type="expression" dxfId="10" priority="6" stopIfTrue="1">
      <formula>AND(L227="○",TRIM($T227)="")</formula>
    </cfRule>
  </conditionalFormatting>
  <conditionalFormatting sqref="U227">
    <cfRule type="expression" dxfId="9" priority="5" stopIfTrue="1">
      <formula>AND(L227="○",TRIM($U227)="")</formula>
    </cfRule>
  </conditionalFormatting>
  <conditionalFormatting sqref="V227">
    <cfRule type="expression" dxfId="8" priority="4" stopIfTrue="1">
      <formula>AND(L227="○",TRIM($V227)="")</formula>
    </cfRule>
  </conditionalFormatting>
  <conditionalFormatting sqref="W227">
    <cfRule type="expression" dxfId="7" priority="3" stopIfTrue="1">
      <formula>AND(L227="○",TRIM($W227)="")</formula>
    </cfRule>
  </conditionalFormatting>
  <conditionalFormatting sqref="X227">
    <cfRule type="expression" dxfId="6" priority="2" stopIfTrue="1">
      <formula>AND(L227="○",TRIM($X227)="")</formula>
    </cfRule>
  </conditionalFormatting>
  <conditionalFormatting sqref="Y227">
    <cfRule type="expression" dxfId="5" priority="1" stopIfTrue="1">
      <formula>AND(L227="○",TRIM($Y227)="")</formula>
    </cfRule>
  </conditionalFormatting>
  <dataValidations count="629">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P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P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errorStyle="warning" imeMode="hiragana" allowBlank="1" showInputMessage="1" showErrorMessage="1" sqref="I120:Y120"/>
    <dataValidation errorStyle="warning" imeMode="halfAlpha" allowBlank="1" showInputMessage="1" showErrorMessage="1" sqref="I122:M122"/>
    <dataValidation errorStyle="warning" imeMode="halfAlpha" allowBlank="1" showInputMessage="1" showErrorMessage="1" sqref="P122"/>
    <dataValidation errorStyle="warning" imeMode="halfAlpha" allowBlank="1" showInputMessage="1" showErrorMessage="1" sqref="I124:M124"/>
    <dataValidation errorStyle="warning"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errorStyle="warning" imeMode="hiragana" allowBlank="1" showInputMessage="1" showErrorMessage="1" sqref="I163:Y163"/>
    <dataValidation errorStyle="warning" imeMode="halfAlpha" allowBlank="1" showInputMessage="1" showErrorMessage="1" sqref="I165:M165"/>
    <dataValidation errorStyle="warning" imeMode="halfAlpha" allowBlank="1" showInputMessage="1" showErrorMessage="1" sqref="I167:M167"/>
    <dataValidation errorStyle="warning" imeMode="halfAlpha" allowBlank="1" showInputMessage="1" showErrorMessage="1" sqref="I169:Y169"/>
    <dataValidation type="whole" imeMode="halfAlpha" allowBlank="1" showInputMessage="1" showErrorMessage="1" error="有効な数字を入力してください" sqref="I178:M178">
      <formula1>0</formula1>
      <formula2>9999999999</formula2>
    </dataValidation>
    <dataValidation type="whole" imeMode="halfAlpha" allowBlank="1" showInputMessage="1" showErrorMessage="1" error="有効な数字を入力してください" sqref="I179:M179">
      <formula1>0</formula1>
      <formula2>9999999999</formula2>
    </dataValidation>
    <dataValidation type="whole" imeMode="halfAlpha" allowBlank="1" showInputMessage="1" showErrorMessage="1" error="有効な数字を入力してください" sqref="I180:M180">
      <formula1>0</formula1>
      <formula2>9999999999</formula2>
    </dataValidation>
    <dataValidation type="list" imeMode="halfAlpha" allowBlank="1" showInputMessage="1" showErrorMessage="1" error="リストから選択してください" sqref="I183:M183">
      <formula1>"課税事業者,免税等事業者,　"</formula1>
    </dataValidation>
    <dataValidation type="list" imeMode="halfAlpha" allowBlank="1" showInputMessage="1" showErrorMessage="1" error="リストから選択してください" sqref="I191:M191">
      <formula1>許可コード</formula1>
    </dataValidation>
    <dataValidation errorStyle="warning" imeMode="halfAlpha" allowBlank="1" showInputMessage="1" showErrorMessage="1" sqref="P191"/>
    <dataValidation type="date" imeMode="halfAlpha" allowBlank="1" showInputMessage="1" showErrorMessage="1" error="有効な日付を入力してください" sqref="I193:M193">
      <formula1>92</formula1>
      <formula2>73415</formula2>
    </dataValidation>
    <dataValidation type="list" imeMode="halfAlpha" allowBlank="1" showInputMessage="1" showErrorMessage="1" error="リストから選択してください" sqref="L199:M199">
      <formula1>"○,　"</formula1>
    </dataValidation>
    <dataValidation type="list" imeMode="halfAlpha" allowBlank="1" showInputMessage="1" showErrorMessage="1" error="リストから選択してください" sqref="N199">
      <formula1>"一般,特定,　"</formula1>
    </dataValidation>
    <dataValidation type="whole" imeMode="halfAlpha" allowBlank="1" showInputMessage="1" showErrorMessage="1" error="有効な数字を入力してください" sqref="O199:P199">
      <formula1>-9999999999</formula1>
      <formula2>9999999999</formula2>
    </dataValidation>
    <dataValidation type="whole" imeMode="halfAlpha" allowBlank="1" showInputMessage="1" showErrorMessage="1" error="有効な数字を入力してください" sqref="Q199:S199">
      <formula1>-9999999999</formula1>
      <formula2>9999999999</formula2>
    </dataValidation>
    <dataValidation type="whole" imeMode="halfAlpha" allowBlank="1" showInputMessage="1" showErrorMessage="1" error="有効な数字を入力してください" sqref="T199">
      <formula1>0</formula1>
      <formula2>9999999999</formula2>
    </dataValidation>
    <dataValidation type="whole" imeMode="halfAlpha" allowBlank="1" showInputMessage="1" showErrorMessage="1" error="有効な数字を入力してください" sqref="U199">
      <formula1>0</formula1>
      <formula2>9999999999</formula2>
    </dataValidation>
    <dataValidation type="whole" imeMode="halfAlpha" allowBlank="1" showInputMessage="1" showErrorMessage="1" error="有効な数字を入力してください" sqref="V199">
      <formula1>0</formula1>
      <formula2>9999999999</formula2>
    </dataValidation>
    <dataValidation type="whole" imeMode="halfAlpha" allowBlank="1" showInputMessage="1" showErrorMessage="1" error="有効な数字を入力してください" sqref="W199">
      <formula1>0</formula1>
      <formula2>9999999999</formula2>
    </dataValidation>
    <dataValidation type="whole" imeMode="halfAlpha" allowBlank="1" showInputMessage="1" showErrorMessage="1" error="有効な数字を入力してください" sqref="X199">
      <formula1>0</formula1>
      <formula2>9999999999</formula2>
    </dataValidation>
    <dataValidation type="whole" imeMode="halfAlpha" allowBlank="1" showInputMessage="1" showErrorMessage="1" error="有効な数字を入力してください" sqref="Y199">
      <formula1>0</formula1>
      <formula2>9999999999</formula2>
    </dataValidation>
    <dataValidation type="list" imeMode="halfAlpha" allowBlank="1" showInputMessage="1" showErrorMessage="1" error="リストから選択してください" sqref="L200:M200">
      <formula1>"○,　"</formula1>
    </dataValidation>
    <dataValidation type="list" imeMode="halfAlpha" allowBlank="1" showInputMessage="1" showErrorMessage="1" error="リストから選択してください" sqref="N200">
      <formula1>"一般,特定,　"</formula1>
    </dataValidation>
    <dataValidation type="whole" imeMode="halfAlpha" allowBlank="1" showInputMessage="1" showErrorMessage="1" error="有効な数字を入力してください" sqref="O200:P200">
      <formula1>-9999999999</formula1>
      <formula2>9999999999</formula2>
    </dataValidation>
    <dataValidation type="whole" imeMode="halfAlpha" allowBlank="1" showInputMessage="1" showErrorMessage="1" error="有効な数字を入力してください" sqref="Q200:S200">
      <formula1>-9999999999</formula1>
      <formula2>9999999999</formula2>
    </dataValidation>
    <dataValidation type="whole" imeMode="halfAlpha" allowBlank="1" showInputMessage="1" showErrorMessage="1" error="有効な数字を入力してください" sqref="T200">
      <formula1>0</formula1>
      <formula2>9999999999</formula2>
    </dataValidation>
    <dataValidation type="whole" imeMode="halfAlpha" allowBlank="1" showInputMessage="1" showErrorMessage="1" error="有効な数字を入力してください" sqref="U200">
      <formula1>0</formula1>
      <formula2>9999999999</formula2>
    </dataValidation>
    <dataValidation type="whole" imeMode="halfAlpha" allowBlank="1" showInputMessage="1" showErrorMessage="1" error="有効な数字を入力してください" sqref="V200">
      <formula1>0</formula1>
      <formula2>9999999999</formula2>
    </dataValidation>
    <dataValidation type="whole" imeMode="halfAlpha" allowBlank="1" showInputMessage="1" showErrorMessage="1" error="有効な数字を入力してください" sqref="W200">
      <formula1>0</formula1>
      <formula2>9999999999</formula2>
    </dataValidation>
    <dataValidation type="whole" imeMode="halfAlpha" allowBlank="1" showInputMessage="1" showErrorMessage="1" error="有効な数字を入力してください" sqref="X200">
      <formula1>0</formula1>
      <formula2>9999999999</formula2>
    </dataValidation>
    <dataValidation type="whole" imeMode="halfAlpha" allowBlank="1" showInputMessage="1" showErrorMessage="1" error="有効な数字を入力してください" sqref="Y200">
      <formula1>0</formula1>
      <formula2>9999999999</formula2>
    </dataValidation>
    <dataValidation type="list" imeMode="halfAlpha" allowBlank="1" showInputMessage="1" showErrorMessage="1" error="リストから選択してください" sqref="L201:M201">
      <formula1>"○,　"</formula1>
    </dataValidation>
    <dataValidation type="list" imeMode="halfAlpha" allowBlank="1" showInputMessage="1" showErrorMessage="1" error="リストから選択してください" sqref="N201">
      <formula1>"一般,特定,　"</formula1>
    </dataValidation>
    <dataValidation type="whole" imeMode="halfAlpha" allowBlank="1" showInputMessage="1" showErrorMessage="1" error="有効な数字を入力してください" sqref="O201:P201">
      <formula1>-9999999999</formula1>
      <formula2>9999999999</formula2>
    </dataValidation>
    <dataValidation type="whole" imeMode="halfAlpha" allowBlank="1" showInputMessage="1" showErrorMessage="1" error="有効な数字を入力してください" sqref="Q201:S201">
      <formula1>-9999999999</formula1>
      <formula2>9999999999</formula2>
    </dataValidation>
    <dataValidation type="whole" imeMode="halfAlpha" allowBlank="1" showInputMessage="1" showErrorMessage="1" error="有効な数字を入力してください" sqref="T201">
      <formula1>0</formula1>
      <formula2>9999999999</formula2>
    </dataValidation>
    <dataValidation type="whole" imeMode="halfAlpha" allowBlank="1" showInputMessage="1" showErrorMessage="1" error="有効な数字を入力してください" sqref="U201">
      <formula1>0</formula1>
      <formula2>9999999999</formula2>
    </dataValidation>
    <dataValidation type="whole" imeMode="halfAlpha" allowBlank="1" showInputMessage="1" showErrorMessage="1" error="有効な数字を入力してください" sqref="V201">
      <formula1>0</formula1>
      <formula2>9999999999</formula2>
    </dataValidation>
    <dataValidation type="whole" imeMode="halfAlpha" allowBlank="1" showInputMessage="1" showErrorMessage="1" error="有効な数字を入力してください" sqref="W201">
      <formula1>0</formula1>
      <formula2>9999999999</formula2>
    </dataValidation>
    <dataValidation type="whole" imeMode="halfAlpha" allowBlank="1" showInputMessage="1" showErrorMessage="1" error="有効な数字を入力してください" sqref="X201">
      <formula1>0</formula1>
      <formula2>9999999999</formula2>
    </dataValidation>
    <dataValidation type="whole" imeMode="halfAlpha" allowBlank="1" showInputMessage="1" showErrorMessage="1" error="有効な数字を入力してください" sqref="Y201">
      <formula1>0</formula1>
      <formula2>9999999999</formula2>
    </dataValidation>
    <dataValidation type="list" imeMode="halfAlpha" allowBlank="1" showInputMessage="1" showErrorMessage="1" error="リストから選択してください" sqref="L202:M202">
      <formula1>"○,　"</formula1>
    </dataValidation>
    <dataValidation type="list" imeMode="halfAlpha" allowBlank="1" showInputMessage="1" showErrorMessage="1" error="リストから選択してください" sqref="N202">
      <formula1>"一般,特定,　"</formula1>
    </dataValidation>
    <dataValidation type="whole" imeMode="halfAlpha" allowBlank="1" showInputMessage="1" showErrorMessage="1" error="有効な数字を入力してください" sqref="O202:P202">
      <formula1>-9999999999</formula1>
      <formula2>9999999999</formula2>
    </dataValidation>
    <dataValidation type="whole" imeMode="halfAlpha" allowBlank="1" showInputMessage="1" showErrorMessage="1" error="有効な数字を入力してください" sqref="Q202:S202">
      <formula1>-9999999999</formula1>
      <formula2>9999999999</formula2>
    </dataValidation>
    <dataValidation type="whole" imeMode="halfAlpha" allowBlank="1" showInputMessage="1" showErrorMessage="1" error="有効な数字を入力してください" sqref="T202">
      <formula1>0</formula1>
      <formula2>9999999999</formula2>
    </dataValidation>
    <dataValidation type="whole" imeMode="halfAlpha" allowBlank="1" showInputMessage="1" showErrorMessage="1" error="有効な数字を入力してください" sqref="U202">
      <formula1>0</formula1>
      <formula2>9999999999</formula2>
    </dataValidation>
    <dataValidation type="whole" imeMode="halfAlpha" allowBlank="1" showInputMessage="1" showErrorMessage="1" error="有効な数字を入力してください" sqref="V202">
      <formula1>0</formula1>
      <formula2>9999999999</formula2>
    </dataValidation>
    <dataValidation type="whole" imeMode="halfAlpha" allowBlank="1" showInputMessage="1" showErrorMessage="1" error="有効な数字を入力してください" sqref="W202">
      <formula1>0</formula1>
      <formula2>9999999999</formula2>
    </dataValidation>
    <dataValidation type="whole" imeMode="halfAlpha" allowBlank="1" showInputMessage="1" showErrorMessage="1" error="有効な数字を入力してください" sqref="X202">
      <formula1>0</formula1>
      <formula2>9999999999</formula2>
    </dataValidation>
    <dataValidation type="whole" imeMode="halfAlpha" allowBlank="1" showInputMessage="1" showErrorMessage="1" error="有効な数字を入力してください" sqref="Y202">
      <formula1>0</formula1>
      <formula2>9999999999</formula2>
    </dataValidation>
    <dataValidation type="list" imeMode="halfAlpha" allowBlank="1" showInputMessage="1" showErrorMessage="1" error="リストから選択してください" sqref="L203:M203">
      <formula1>"○,　"</formula1>
    </dataValidation>
    <dataValidation type="list" imeMode="halfAlpha" allowBlank="1" showInputMessage="1" showErrorMessage="1" error="リストから選択してください" sqref="N203">
      <formula1>"一般,特定,　"</formula1>
    </dataValidation>
    <dataValidation type="whole" imeMode="halfAlpha" allowBlank="1" showInputMessage="1" showErrorMessage="1" error="有効な数字を入力してください" sqref="O203:P203">
      <formula1>-9999999999</formula1>
      <formula2>9999999999</formula2>
    </dataValidation>
    <dataValidation type="whole" imeMode="halfAlpha" allowBlank="1" showInputMessage="1" showErrorMessage="1" error="有効な数字を入力してください" sqref="Q203:S203">
      <formula1>-9999999999</formula1>
      <formula2>9999999999</formula2>
    </dataValidation>
    <dataValidation type="whole" imeMode="halfAlpha" allowBlank="1" showInputMessage="1" showErrorMessage="1" error="有効な数字を入力してください" sqref="T203">
      <formula1>0</formula1>
      <formula2>9999999999</formula2>
    </dataValidation>
    <dataValidation type="whole" imeMode="halfAlpha" allowBlank="1" showInputMessage="1" showErrorMessage="1" error="有効な数字を入力してください" sqref="U203">
      <formula1>0</formula1>
      <formula2>9999999999</formula2>
    </dataValidation>
    <dataValidation type="whole" imeMode="halfAlpha" allowBlank="1" showInputMessage="1" showErrorMessage="1" error="有効な数字を入力してください" sqref="V203">
      <formula1>0</formula1>
      <formula2>9999999999</formula2>
    </dataValidation>
    <dataValidation type="whole" imeMode="halfAlpha" allowBlank="1" showInputMessage="1" showErrorMessage="1" error="有効な数字を入力してください" sqref="W203">
      <formula1>0</formula1>
      <formula2>9999999999</formula2>
    </dataValidation>
    <dataValidation type="whole" imeMode="halfAlpha" allowBlank="1" showInputMessage="1" showErrorMessage="1" error="有効な数字を入力してください" sqref="X203">
      <formula1>0</formula1>
      <formula2>9999999999</formula2>
    </dataValidation>
    <dataValidation type="whole" imeMode="halfAlpha" allowBlank="1" showInputMessage="1" showErrorMessage="1" error="有効な数字を入力してください" sqref="Y203">
      <formula1>0</formula1>
      <formula2>9999999999</formula2>
    </dataValidation>
    <dataValidation type="list" imeMode="halfAlpha" allowBlank="1" showInputMessage="1" showErrorMessage="1" error="リストから選択してください" sqref="L204:M204">
      <formula1>"○,　"</formula1>
    </dataValidation>
    <dataValidation type="list" imeMode="halfAlpha" allowBlank="1" showInputMessage="1" showErrorMessage="1" error="リストから選択してください" sqref="N204">
      <formula1>"一般,特定,　"</formula1>
    </dataValidation>
    <dataValidation type="whole" imeMode="halfAlpha" allowBlank="1" showInputMessage="1" showErrorMessage="1" error="有効な数字を入力してください" sqref="O204:P204">
      <formula1>-9999999999</formula1>
      <formula2>9999999999</formula2>
    </dataValidation>
    <dataValidation type="whole" imeMode="halfAlpha" allowBlank="1" showInputMessage="1" showErrorMessage="1" error="有効な数字を入力してください" sqref="Q204:S204">
      <formula1>-9999999999</formula1>
      <formula2>9999999999</formula2>
    </dataValidation>
    <dataValidation type="whole" imeMode="halfAlpha" allowBlank="1" showInputMessage="1" showErrorMessage="1" error="有効な数字を入力してください" sqref="T204">
      <formula1>0</formula1>
      <formula2>9999999999</formula2>
    </dataValidation>
    <dataValidation type="whole" imeMode="halfAlpha" allowBlank="1" showInputMessage="1" showErrorMessage="1" error="有効な数字を入力してください" sqref="U204">
      <formula1>0</formula1>
      <formula2>9999999999</formula2>
    </dataValidation>
    <dataValidation type="whole" imeMode="halfAlpha" allowBlank="1" showInputMessage="1" showErrorMessage="1" error="有効な数字を入力してください" sqref="V204">
      <formula1>0</formula1>
      <formula2>9999999999</formula2>
    </dataValidation>
    <dataValidation type="whole" imeMode="halfAlpha" allowBlank="1" showInputMessage="1" showErrorMessage="1" error="有効な数字を入力してください" sqref="W204">
      <formula1>0</formula1>
      <formula2>9999999999</formula2>
    </dataValidation>
    <dataValidation type="whole" imeMode="halfAlpha" allowBlank="1" showInputMessage="1" showErrorMessage="1" error="有効な数字を入力してください" sqref="X204">
      <formula1>0</formula1>
      <formula2>9999999999</formula2>
    </dataValidation>
    <dataValidation type="whole" imeMode="halfAlpha" allowBlank="1" showInputMessage="1" showErrorMessage="1" error="有効な数字を入力してください" sqref="Y204">
      <formula1>0</formula1>
      <formula2>9999999999</formula2>
    </dataValidation>
    <dataValidation type="list" imeMode="halfAlpha" allowBlank="1" showInputMessage="1" showErrorMessage="1" error="リストから選択してください" sqref="L205:M205">
      <formula1>"○,　"</formula1>
    </dataValidation>
    <dataValidation type="list" imeMode="halfAlpha" allowBlank="1" showInputMessage="1" showErrorMessage="1" error="リストから選択してください" sqref="N205">
      <formula1>"一般,特定,　"</formula1>
    </dataValidation>
    <dataValidation type="whole" imeMode="halfAlpha" allowBlank="1" showInputMessage="1" showErrorMessage="1" error="有効な数字を入力してください" sqref="O205:P205">
      <formula1>-9999999999</formula1>
      <formula2>9999999999</formula2>
    </dataValidation>
    <dataValidation type="whole" imeMode="halfAlpha" allowBlank="1" showInputMessage="1" showErrorMessage="1" error="有効な数字を入力してください" sqref="Q205:S205">
      <formula1>-9999999999</formula1>
      <formula2>9999999999</formula2>
    </dataValidation>
    <dataValidation type="whole" imeMode="halfAlpha" allowBlank="1" showInputMessage="1" showErrorMessage="1" error="有効な数字を入力してください" sqref="T205">
      <formula1>0</formula1>
      <formula2>9999999999</formula2>
    </dataValidation>
    <dataValidation type="whole" imeMode="halfAlpha" allowBlank="1" showInputMessage="1" showErrorMessage="1" error="有効な数字を入力してください" sqref="U205">
      <formula1>0</formula1>
      <formula2>9999999999</formula2>
    </dataValidation>
    <dataValidation type="whole" imeMode="halfAlpha" allowBlank="1" showInputMessage="1" showErrorMessage="1" error="有効な数字を入力してください" sqref="V205">
      <formula1>0</formula1>
      <formula2>9999999999</formula2>
    </dataValidation>
    <dataValidation type="whole" imeMode="halfAlpha" allowBlank="1" showInputMessage="1" showErrorMessage="1" error="有効な数字を入力してください" sqref="W205">
      <formula1>0</formula1>
      <formula2>9999999999</formula2>
    </dataValidation>
    <dataValidation type="whole" imeMode="halfAlpha" allowBlank="1" showInputMessage="1" showErrorMessage="1" error="有効な数字を入力してください" sqref="X205">
      <formula1>0</formula1>
      <formula2>9999999999</formula2>
    </dataValidation>
    <dataValidation type="whole" imeMode="halfAlpha" allowBlank="1" showInputMessage="1" showErrorMessage="1" error="有効な数字を入力してください" sqref="Y205">
      <formula1>0</formula1>
      <formula2>9999999999</formula2>
    </dataValidation>
    <dataValidation type="list" imeMode="halfAlpha" allowBlank="1" showInputMessage="1" showErrorMessage="1" error="リストから選択してください" sqref="L206:M206">
      <formula1>"○,　"</formula1>
    </dataValidation>
    <dataValidation type="list" imeMode="halfAlpha" allowBlank="1" showInputMessage="1" showErrorMessage="1" error="リストから選択してください" sqref="N206">
      <formula1>"一般,特定,　"</formula1>
    </dataValidation>
    <dataValidation type="whole" imeMode="halfAlpha" allowBlank="1" showInputMessage="1" showErrorMessage="1" error="有効な数字を入力してください" sqref="O206:P206">
      <formula1>-9999999999</formula1>
      <formula2>9999999999</formula2>
    </dataValidation>
    <dataValidation type="whole" imeMode="halfAlpha" allowBlank="1" showInputMessage="1" showErrorMessage="1" error="有効な数字を入力してください" sqref="Q206:S206">
      <formula1>-9999999999</formula1>
      <formula2>9999999999</formula2>
    </dataValidation>
    <dataValidation type="whole" imeMode="halfAlpha" allowBlank="1" showInputMessage="1" showErrorMessage="1" error="有効な数字を入力してください" sqref="T206">
      <formula1>0</formula1>
      <formula2>9999999999</formula2>
    </dataValidation>
    <dataValidation type="whole" imeMode="halfAlpha" allowBlank="1" showInputMessage="1" showErrorMessage="1" error="有効な数字を入力してください" sqref="U206">
      <formula1>0</formula1>
      <formula2>9999999999</formula2>
    </dataValidation>
    <dataValidation type="whole" imeMode="halfAlpha" allowBlank="1" showInputMessage="1" showErrorMessage="1" error="有効な数字を入力してください" sqref="V206">
      <formula1>0</formula1>
      <formula2>9999999999</formula2>
    </dataValidation>
    <dataValidation type="whole" imeMode="halfAlpha" allowBlank="1" showInputMessage="1" showErrorMessage="1" error="有効な数字を入力してください" sqref="W206">
      <formula1>0</formula1>
      <formula2>9999999999</formula2>
    </dataValidation>
    <dataValidation type="whole" imeMode="halfAlpha" allowBlank="1" showInputMessage="1" showErrorMessage="1" error="有効な数字を入力してください" sqref="X206">
      <formula1>0</formula1>
      <formula2>9999999999</formula2>
    </dataValidation>
    <dataValidation type="whole" imeMode="halfAlpha" allowBlank="1" showInputMessage="1" showErrorMessage="1" error="有効な数字を入力してください" sqref="Y206">
      <formula1>0</formula1>
      <formula2>9999999999</formula2>
    </dataValidation>
    <dataValidation type="list" imeMode="halfAlpha" allowBlank="1" showInputMessage="1" showErrorMessage="1" error="リストから選択してください" sqref="L207:M207">
      <formula1>"○,　"</formula1>
    </dataValidation>
    <dataValidation type="list" imeMode="halfAlpha" allowBlank="1" showInputMessage="1" showErrorMessage="1" error="リストから選択してください" sqref="N207">
      <formula1>"一般,特定,　"</formula1>
    </dataValidation>
    <dataValidation type="whole" imeMode="halfAlpha" allowBlank="1" showInputMessage="1" showErrorMessage="1" error="有効な数字を入力してください" sqref="O207:P207">
      <formula1>-9999999999</formula1>
      <formula2>9999999999</formula2>
    </dataValidation>
    <dataValidation type="whole" imeMode="halfAlpha" allowBlank="1" showInputMessage="1" showErrorMessage="1" error="有効な数字を入力してください" sqref="Q207:S207">
      <formula1>-9999999999</formula1>
      <formula2>9999999999</formula2>
    </dataValidation>
    <dataValidation type="whole" imeMode="halfAlpha" allowBlank="1" showInputMessage="1" showErrorMessage="1" error="有効な数字を入力してください" sqref="T207">
      <formula1>0</formula1>
      <formula2>9999999999</formula2>
    </dataValidation>
    <dataValidation type="whole" imeMode="halfAlpha" allowBlank="1" showInputMessage="1" showErrorMessage="1" error="有効な数字を入力してください" sqref="U207">
      <formula1>0</formula1>
      <formula2>9999999999</formula2>
    </dataValidation>
    <dataValidation type="whole" imeMode="halfAlpha" allowBlank="1" showInputMessage="1" showErrorMessage="1" error="有効な数字を入力してください" sqref="V207">
      <formula1>0</formula1>
      <formula2>9999999999</formula2>
    </dataValidation>
    <dataValidation type="whole" imeMode="halfAlpha" allowBlank="1" showInputMessage="1" showErrorMessage="1" error="有効な数字を入力してください" sqref="W207">
      <formula1>0</formula1>
      <formula2>9999999999</formula2>
    </dataValidation>
    <dataValidation type="whole" imeMode="halfAlpha" allowBlank="1" showInputMessage="1" showErrorMessage="1" error="有効な数字を入力してください" sqref="X207">
      <formula1>0</formula1>
      <formula2>9999999999</formula2>
    </dataValidation>
    <dataValidation type="whole" imeMode="halfAlpha" allowBlank="1" showInputMessage="1" showErrorMessage="1" error="有効な数字を入力してください" sqref="Y207">
      <formula1>0</formula1>
      <formula2>9999999999</formula2>
    </dataValidation>
    <dataValidation type="list" imeMode="halfAlpha" allowBlank="1" showInputMessage="1" showErrorMessage="1" error="リストから選択してください" sqref="L208:M208">
      <formula1>"○,　"</formula1>
    </dataValidation>
    <dataValidation type="list" imeMode="halfAlpha" allowBlank="1" showInputMessage="1" showErrorMessage="1" error="リストから選択してください" sqref="N208">
      <formula1>"一般,特定,　"</formula1>
    </dataValidation>
    <dataValidation type="whole" imeMode="halfAlpha" allowBlank="1" showInputMessage="1" showErrorMessage="1" error="有効な数字を入力してください" sqref="O208:P208">
      <formula1>-9999999999</formula1>
      <formula2>9999999999</formula2>
    </dataValidation>
    <dataValidation type="whole" imeMode="halfAlpha" allowBlank="1" showInputMessage="1" showErrorMessage="1" error="有効な数字を入力してください" sqref="Q208:S208">
      <formula1>-9999999999</formula1>
      <formula2>9999999999</formula2>
    </dataValidation>
    <dataValidation type="whole" imeMode="halfAlpha" allowBlank="1" showInputMessage="1" showErrorMessage="1" error="有効な数字を入力してください" sqref="T208">
      <formula1>0</formula1>
      <formula2>9999999999</formula2>
    </dataValidation>
    <dataValidation type="whole" imeMode="halfAlpha" allowBlank="1" showInputMessage="1" showErrorMessage="1" error="有効な数字を入力してください" sqref="U208">
      <formula1>0</formula1>
      <formula2>9999999999</formula2>
    </dataValidation>
    <dataValidation type="whole" imeMode="halfAlpha" allowBlank="1" showInputMessage="1" showErrorMessage="1" error="有効な数字を入力してください" sqref="V208">
      <formula1>0</formula1>
      <formula2>9999999999</formula2>
    </dataValidation>
    <dataValidation type="whole" imeMode="halfAlpha" allowBlank="1" showInputMessage="1" showErrorMessage="1" error="有効な数字を入力してください" sqref="W208">
      <formula1>0</formula1>
      <formula2>9999999999</formula2>
    </dataValidation>
    <dataValidation type="whole" imeMode="halfAlpha" allowBlank="1" showInputMessage="1" showErrorMessage="1" error="有効な数字を入力してください" sqref="X208">
      <formula1>0</formula1>
      <formula2>9999999999</formula2>
    </dataValidation>
    <dataValidation type="whole" imeMode="halfAlpha" allowBlank="1" showInputMessage="1" showErrorMessage="1" error="有効な数字を入力してください" sqref="Y208">
      <formula1>0</formula1>
      <formula2>9999999999</formula2>
    </dataValidation>
    <dataValidation type="list" imeMode="halfAlpha" allowBlank="1" showInputMessage="1" showErrorMessage="1" error="リストから選択してください" sqref="L209:M209">
      <formula1>"○,　"</formula1>
    </dataValidation>
    <dataValidation type="list" imeMode="halfAlpha" allowBlank="1" showInputMessage="1" showErrorMessage="1" error="リストから選択してください" sqref="N209">
      <formula1>"一般,特定,　"</formula1>
    </dataValidation>
    <dataValidation type="whole" imeMode="halfAlpha" allowBlank="1" showInputMessage="1" showErrorMessage="1" error="有効な数字を入力してください" sqref="O209:P209">
      <formula1>-9999999999</formula1>
      <formula2>9999999999</formula2>
    </dataValidation>
    <dataValidation type="whole" imeMode="halfAlpha" allowBlank="1" showInputMessage="1" showErrorMessage="1" error="有効な数字を入力してください" sqref="Q209:S209">
      <formula1>-9999999999</formula1>
      <formula2>9999999999</formula2>
    </dataValidation>
    <dataValidation type="whole" imeMode="halfAlpha" allowBlank="1" showInputMessage="1" showErrorMessage="1" error="有効な数字を入力してください" sqref="T209">
      <formula1>0</formula1>
      <formula2>9999999999</formula2>
    </dataValidation>
    <dataValidation type="whole" imeMode="halfAlpha" allowBlank="1" showInputMessage="1" showErrorMessage="1" error="有効な数字を入力してください" sqref="U209">
      <formula1>0</formula1>
      <formula2>9999999999</formula2>
    </dataValidation>
    <dataValidation type="whole" imeMode="halfAlpha" allowBlank="1" showInputMessage="1" showErrorMessage="1" error="有効な数字を入力してください" sqref="V209">
      <formula1>0</formula1>
      <formula2>9999999999</formula2>
    </dataValidation>
    <dataValidation type="whole" imeMode="halfAlpha" allowBlank="1" showInputMessage="1" showErrorMessage="1" error="有効な数字を入力してください" sqref="W209">
      <formula1>0</formula1>
      <formula2>9999999999</formula2>
    </dataValidation>
    <dataValidation type="whole" imeMode="halfAlpha" allowBlank="1" showInputMessage="1" showErrorMessage="1" error="有効な数字を入力してください" sqref="X209">
      <formula1>0</formula1>
      <formula2>9999999999</formula2>
    </dataValidation>
    <dataValidation type="whole" imeMode="halfAlpha" allowBlank="1" showInputMessage="1" showErrorMessage="1" error="有効な数字を入力してください" sqref="Y209">
      <formula1>0</formula1>
      <formula2>9999999999</formula2>
    </dataValidation>
    <dataValidation type="list" imeMode="halfAlpha" allowBlank="1" showInputMessage="1" showErrorMessage="1" error="リストから選択してください" sqref="L210:M210">
      <formula1>"○,　"</formula1>
    </dataValidation>
    <dataValidation type="list" imeMode="halfAlpha" allowBlank="1" showInputMessage="1" showErrorMessage="1" error="リストから選択してください" sqref="N210">
      <formula1>"一般,特定,　"</formula1>
    </dataValidation>
    <dataValidation type="whole" imeMode="halfAlpha" allowBlank="1" showInputMessage="1" showErrorMessage="1" error="有効な数字を入力してください" sqref="O210:P210">
      <formula1>-9999999999</formula1>
      <formula2>9999999999</formula2>
    </dataValidation>
    <dataValidation type="whole" imeMode="halfAlpha" allowBlank="1" showInputMessage="1" showErrorMessage="1" error="有効な数字を入力してください" sqref="Q210:S210">
      <formula1>-9999999999</formula1>
      <formula2>9999999999</formula2>
    </dataValidation>
    <dataValidation type="whole" imeMode="halfAlpha" allowBlank="1" showInputMessage="1" showErrorMessage="1" error="有効な数字を入力してください" sqref="T210">
      <formula1>0</formula1>
      <formula2>9999999999</formula2>
    </dataValidation>
    <dataValidation type="whole" imeMode="halfAlpha" allowBlank="1" showInputMessage="1" showErrorMessage="1" error="有効な数字を入力してください" sqref="U210">
      <formula1>0</formula1>
      <formula2>9999999999</formula2>
    </dataValidation>
    <dataValidation type="whole" imeMode="halfAlpha" allowBlank="1" showInputMessage="1" showErrorMessage="1" error="有効な数字を入力してください" sqref="V210">
      <formula1>0</formula1>
      <formula2>9999999999</formula2>
    </dataValidation>
    <dataValidation type="whole" imeMode="halfAlpha" allowBlank="1" showInputMessage="1" showErrorMessage="1" error="有効な数字を入力してください" sqref="W210">
      <formula1>0</formula1>
      <formula2>9999999999</formula2>
    </dataValidation>
    <dataValidation type="whole" imeMode="halfAlpha" allowBlank="1" showInputMessage="1" showErrorMessage="1" error="有効な数字を入力してください" sqref="X210">
      <formula1>0</formula1>
      <formula2>9999999999</formula2>
    </dataValidation>
    <dataValidation type="whole" imeMode="halfAlpha" allowBlank="1" showInputMessage="1" showErrorMessage="1" error="有効な数字を入力してください" sqref="Y210">
      <formula1>0</formula1>
      <formula2>9999999999</formula2>
    </dataValidation>
    <dataValidation type="list" imeMode="halfAlpha" allowBlank="1" showInputMessage="1" showErrorMessage="1" error="リストから選択してください" sqref="L211:M211">
      <formula1>"○,　"</formula1>
    </dataValidation>
    <dataValidation type="list" imeMode="halfAlpha" allowBlank="1" showInputMessage="1" showErrorMessage="1" error="リストから選択してください" sqref="N211">
      <formula1>"一般,特定,　"</formula1>
    </dataValidation>
    <dataValidation type="whole" imeMode="halfAlpha" allowBlank="1" showInputMessage="1" showErrorMessage="1" error="有効な数字を入力してください" sqref="O211:P211">
      <formula1>-9999999999</formula1>
      <formula2>9999999999</formula2>
    </dataValidation>
    <dataValidation type="whole" imeMode="halfAlpha" allowBlank="1" showInputMessage="1" showErrorMessage="1" error="有効な数字を入力してください" sqref="Q211:S211">
      <formula1>-9999999999</formula1>
      <formula2>9999999999</formula2>
    </dataValidation>
    <dataValidation type="whole" imeMode="halfAlpha" allowBlank="1" showInputMessage="1" showErrorMessage="1" error="有効な数字を入力してください" sqref="T211">
      <formula1>0</formula1>
      <formula2>9999999999</formula2>
    </dataValidation>
    <dataValidation type="whole" imeMode="halfAlpha" allowBlank="1" showInputMessage="1" showErrorMessage="1" error="有効な数字を入力してください" sqref="U211">
      <formula1>0</formula1>
      <formula2>9999999999</formula2>
    </dataValidation>
    <dataValidation type="whole" imeMode="halfAlpha" allowBlank="1" showInputMessage="1" showErrorMessage="1" error="有効な数字を入力してください" sqref="V211">
      <formula1>0</formula1>
      <formula2>9999999999</formula2>
    </dataValidation>
    <dataValidation type="whole" imeMode="halfAlpha" allowBlank="1" showInputMessage="1" showErrorMessage="1" error="有効な数字を入力してください" sqref="W211">
      <formula1>0</formula1>
      <formula2>9999999999</formula2>
    </dataValidation>
    <dataValidation type="whole" imeMode="halfAlpha" allowBlank="1" showInputMessage="1" showErrorMessage="1" error="有効な数字を入力してください" sqref="X211">
      <formula1>0</formula1>
      <formula2>9999999999</formula2>
    </dataValidation>
    <dataValidation type="whole" imeMode="halfAlpha" allowBlank="1" showInputMessage="1" showErrorMessage="1" error="有効な数字を入力してください" sqref="Y211">
      <formula1>0</formula1>
      <formula2>9999999999</formula2>
    </dataValidation>
    <dataValidation type="list" imeMode="halfAlpha" allowBlank="1" showInputMessage="1" showErrorMessage="1" error="リストから選択してください" sqref="L212:M212">
      <formula1>"○,　"</formula1>
    </dataValidation>
    <dataValidation type="list" imeMode="halfAlpha" allowBlank="1" showInputMessage="1" showErrorMessage="1" error="リストから選択してください" sqref="N212">
      <formula1>"一般,特定,　"</formula1>
    </dataValidation>
    <dataValidation type="whole" imeMode="halfAlpha" allowBlank="1" showInputMessage="1" showErrorMessage="1" error="有効な数字を入力してください" sqref="O212:P212">
      <formula1>-9999999999</formula1>
      <formula2>9999999999</formula2>
    </dataValidation>
    <dataValidation type="whole" imeMode="halfAlpha" allowBlank="1" showInputMessage="1" showErrorMessage="1" error="有効な数字を入力してください" sqref="Q212:S212">
      <formula1>-9999999999</formula1>
      <formula2>9999999999</formula2>
    </dataValidation>
    <dataValidation type="whole" imeMode="halfAlpha" allowBlank="1" showInputMessage="1" showErrorMessage="1" error="有効な数字を入力してください" sqref="T212">
      <formula1>0</formula1>
      <formula2>9999999999</formula2>
    </dataValidation>
    <dataValidation type="whole" imeMode="halfAlpha" allowBlank="1" showInputMessage="1" showErrorMessage="1" error="有効な数字を入力してください" sqref="U212">
      <formula1>0</formula1>
      <formula2>9999999999</formula2>
    </dataValidation>
    <dataValidation type="whole" imeMode="halfAlpha" allowBlank="1" showInputMessage="1" showErrorMessage="1" error="有効な数字を入力してください" sqref="V212">
      <formula1>0</formula1>
      <formula2>9999999999</formula2>
    </dataValidation>
    <dataValidation type="whole" imeMode="halfAlpha" allowBlank="1" showInputMessage="1" showErrorMessage="1" error="有効な数字を入力してください" sqref="W212">
      <formula1>0</formula1>
      <formula2>9999999999</formula2>
    </dataValidation>
    <dataValidation type="whole" imeMode="halfAlpha" allowBlank="1" showInputMessage="1" showErrorMessage="1" error="有効な数字を入力してください" sqref="X212">
      <formula1>0</formula1>
      <formula2>9999999999</formula2>
    </dataValidation>
    <dataValidation type="whole" imeMode="halfAlpha" allowBlank="1" showInputMessage="1" showErrorMessage="1" error="有効な数字を入力してください" sqref="Y212">
      <formula1>0</formula1>
      <formula2>9999999999</formula2>
    </dataValidation>
    <dataValidation type="list" imeMode="halfAlpha" allowBlank="1" showInputMessage="1" showErrorMessage="1" error="リストから選択してください" sqref="L213:M213">
      <formula1>"○,　"</formula1>
    </dataValidation>
    <dataValidation type="list" imeMode="halfAlpha" allowBlank="1" showInputMessage="1" showErrorMessage="1" error="リストから選択してください" sqref="N213">
      <formula1>"一般,特定,　"</formula1>
    </dataValidation>
    <dataValidation type="whole" imeMode="halfAlpha" allowBlank="1" showInputMessage="1" showErrorMessage="1" error="有効な数字を入力してください" sqref="O213:P213">
      <formula1>-9999999999</formula1>
      <formula2>9999999999</formula2>
    </dataValidation>
    <dataValidation type="whole" imeMode="halfAlpha" allowBlank="1" showInputMessage="1" showErrorMessage="1" error="有効な数字を入力してください" sqref="Q213:S213">
      <formula1>-9999999999</formula1>
      <formula2>9999999999</formula2>
    </dataValidation>
    <dataValidation type="whole" imeMode="halfAlpha" allowBlank="1" showInputMessage="1" showErrorMessage="1" error="有効な数字を入力してください" sqref="T213">
      <formula1>0</formula1>
      <formula2>9999999999</formula2>
    </dataValidation>
    <dataValidation type="whole" imeMode="halfAlpha" allowBlank="1" showInputMessage="1" showErrorMessage="1" error="有効な数字を入力してください" sqref="U213">
      <formula1>0</formula1>
      <formula2>9999999999</formula2>
    </dataValidation>
    <dataValidation type="whole" imeMode="halfAlpha" allowBlank="1" showInputMessage="1" showErrorMessage="1" error="有効な数字を入力してください" sqref="V213">
      <formula1>0</formula1>
      <formula2>9999999999</formula2>
    </dataValidation>
    <dataValidation type="whole" imeMode="halfAlpha" allowBlank="1" showInputMessage="1" showErrorMessage="1" error="有効な数字を入力してください" sqref="W213">
      <formula1>0</formula1>
      <formula2>9999999999</formula2>
    </dataValidation>
    <dataValidation type="whole" imeMode="halfAlpha" allowBlank="1" showInputMessage="1" showErrorMessage="1" error="有効な数字を入力してください" sqref="X213">
      <formula1>0</formula1>
      <formula2>9999999999</formula2>
    </dataValidation>
    <dataValidation type="whole" imeMode="halfAlpha" allowBlank="1" showInputMessage="1" showErrorMessage="1" error="有効な数字を入力してください" sqref="Y213">
      <formula1>0</formula1>
      <formula2>9999999999</formula2>
    </dataValidation>
    <dataValidation type="list" imeMode="halfAlpha" allowBlank="1" showInputMessage="1" showErrorMessage="1" error="リストから選択してください" sqref="L214:M214">
      <formula1>"○,　"</formula1>
    </dataValidation>
    <dataValidation type="list" imeMode="halfAlpha" allowBlank="1" showInputMessage="1" showErrorMessage="1" error="リストから選択してください" sqref="N214">
      <formula1>"一般,特定,　"</formula1>
    </dataValidation>
    <dataValidation type="whole" imeMode="halfAlpha" allowBlank="1" showInputMessage="1" showErrorMessage="1" error="有効な数字を入力してください" sqref="O214:P214">
      <formula1>-9999999999</formula1>
      <formula2>9999999999</formula2>
    </dataValidation>
    <dataValidation type="whole" imeMode="halfAlpha" allowBlank="1" showInputMessage="1" showErrorMessage="1" error="有効な数字を入力してください" sqref="Q214:S214">
      <formula1>-9999999999</formula1>
      <formula2>9999999999</formula2>
    </dataValidation>
    <dataValidation type="whole" imeMode="halfAlpha" allowBlank="1" showInputMessage="1" showErrorMessage="1" error="有効な数字を入力してください" sqref="T214">
      <formula1>0</formula1>
      <formula2>9999999999</formula2>
    </dataValidation>
    <dataValidation type="whole" imeMode="halfAlpha" allowBlank="1" showInputMessage="1" showErrorMessage="1" error="有効な数字を入力してください" sqref="U214">
      <formula1>0</formula1>
      <formula2>9999999999</formula2>
    </dataValidation>
    <dataValidation type="whole" imeMode="halfAlpha" allowBlank="1" showInputMessage="1" showErrorMessage="1" error="有効な数字を入力してください" sqref="V214">
      <formula1>0</formula1>
      <formula2>9999999999</formula2>
    </dataValidation>
    <dataValidation type="whole" imeMode="halfAlpha" allowBlank="1" showInputMessage="1" showErrorMessage="1" error="有効な数字を入力してください" sqref="W214">
      <formula1>0</formula1>
      <formula2>9999999999</formula2>
    </dataValidation>
    <dataValidation type="whole" imeMode="halfAlpha" allowBlank="1" showInputMessage="1" showErrorMessage="1" error="有効な数字を入力してください" sqref="X214">
      <formula1>0</formula1>
      <formula2>9999999999</formula2>
    </dataValidation>
    <dataValidation type="whole" imeMode="halfAlpha" allowBlank="1" showInputMessage="1" showErrorMessage="1" error="有効な数字を入力してください" sqref="Y214">
      <formula1>0</formula1>
      <formula2>9999999999</formula2>
    </dataValidation>
    <dataValidation type="list" imeMode="halfAlpha" allowBlank="1" showInputMessage="1" showErrorMessage="1" error="リストから選択してください" sqref="L215:M215">
      <formula1>"○,　"</formula1>
    </dataValidation>
    <dataValidation type="list" imeMode="halfAlpha" allowBlank="1" showInputMessage="1" showErrorMessage="1" error="リストから選択してください" sqref="N215">
      <formula1>"一般,特定,　"</formula1>
    </dataValidation>
    <dataValidation type="whole" imeMode="halfAlpha" allowBlank="1" showInputMessage="1" showErrorMessage="1" error="有効な数字を入力してください" sqref="O215:P215">
      <formula1>-9999999999</formula1>
      <formula2>9999999999</formula2>
    </dataValidation>
    <dataValidation type="whole" imeMode="halfAlpha" allowBlank="1" showInputMessage="1" showErrorMessage="1" error="有効な数字を入力してください" sqref="Q215:S215">
      <formula1>-9999999999</formula1>
      <formula2>9999999999</formula2>
    </dataValidation>
    <dataValidation type="whole" imeMode="halfAlpha" allowBlank="1" showInputMessage="1" showErrorMessage="1" error="有効な数字を入力してください" sqref="T215">
      <formula1>0</formula1>
      <formula2>9999999999</formula2>
    </dataValidation>
    <dataValidation type="whole" imeMode="halfAlpha" allowBlank="1" showInputMessage="1" showErrorMessage="1" error="有効な数字を入力してください" sqref="U215">
      <formula1>0</formula1>
      <formula2>9999999999</formula2>
    </dataValidation>
    <dataValidation type="whole" imeMode="halfAlpha" allowBlank="1" showInputMessage="1" showErrorMessage="1" error="有効な数字を入力してください" sqref="V215">
      <formula1>0</formula1>
      <formula2>9999999999</formula2>
    </dataValidation>
    <dataValidation type="whole" imeMode="halfAlpha" allowBlank="1" showInputMessage="1" showErrorMessage="1" error="有効な数字を入力してください" sqref="W215">
      <formula1>0</formula1>
      <formula2>9999999999</formula2>
    </dataValidation>
    <dataValidation type="whole" imeMode="halfAlpha" allowBlank="1" showInputMessage="1" showErrorMessage="1" error="有効な数字を入力してください" sqref="X215">
      <formula1>0</formula1>
      <formula2>9999999999</formula2>
    </dataValidation>
    <dataValidation type="whole" imeMode="halfAlpha" allowBlank="1" showInputMessage="1" showErrorMessage="1" error="有効な数字を入力してください" sqref="Y215">
      <formula1>0</formula1>
      <formula2>9999999999</formula2>
    </dataValidation>
    <dataValidation type="list" imeMode="halfAlpha" allowBlank="1" showInputMessage="1" showErrorMessage="1" error="リストから選択してください" sqref="L216:M216">
      <formula1>"○,　"</formula1>
    </dataValidation>
    <dataValidation type="list" imeMode="halfAlpha" allowBlank="1" showInputMessage="1" showErrorMessage="1" error="リストから選択してください" sqref="N216">
      <formula1>"一般,特定,　"</formula1>
    </dataValidation>
    <dataValidation type="whole" imeMode="halfAlpha" allowBlank="1" showInputMessage="1" showErrorMessage="1" error="有効な数字を入力してください" sqref="O216:P216">
      <formula1>-9999999999</formula1>
      <formula2>9999999999</formula2>
    </dataValidation>
    <dataValidation type="whole" imeMode="halfAlpha" allowBlank="1" showInputMessage="1" showErrorMessage="1" error="有効な数字を入力してください" sqref="Q216:S216">
      <formula1>-9999999999</formula1>
      <formula2>9999999999</formula2>
    </dataValidation>
    <dataValidation type="whole" imeMode="halfAlpha" allowBlank="1" showInputMessage="1" showErrorMessage="1" error="有効な数字を入力してください" sqref="T216">
      <formula1>0</formula1>
      <formula2>9999999999</formula2>
    </dataValidation>
    <dataValidation type="whole" imeMode="halfAlpha" allowBlank="1" showInputMessage="1" showErrorMessage="1" error="有効な数字を入力してください" sqref="U216">
      <formula1>0</formula1>
      <formula2>9999999999</formula2>
    </dataValidation>
    <dataValidation type="whole" imeMode="halfAlpha" allowBlank="1" showInputMessage="1" showErrorMessage="1" error="有効な数字を入力してください" sqref="V216">
      <formula1>0</formula1>
      <formula2>9999999999</formula2>
    </dataValidation>
    <dataValidation type="whole" imeMode="halfAlpha" allowBlank="1" showInputMessage="1" showErrorMessage="1" error="有効な数字を入力してください" sqref="W216">
      <formula1>0</formula1>
      <formula2>9999999999</formula2>
    </dataValidation>
    <dataValidation type="whole" imeMode="halfAlpha" allowBlank="1" showInputMessage="1" showErrorMessage="1" error="有効な数字を入力してください" sqref="X216">
      <formula1>0</formula1>
      <formula2>9999999999</formula2>
    </dataValidation>
    <dataValidation type="whole" imeMode="halfAlpha" allowBlank="1" showInputMessage="1" showErrorMessage="1" error="有効な数字を入力してください" sqref="Y216">
      <formula1>0</formula1>
      <formula2>9999999999</formula2>
    </dataValidation>
    <dataValidation type="list" imeMode="halfAlpha" allowBlank="1" showInputMessage="1" showErrorMessage="1" error="リストから選択してください" sqref="L217:M217">
      <formula1>"○,　"</formula1>
    </dataValidation>
    <dataValidation type="list" imeMode="halfAlpha" allowBlank="1" showInputMessage="1" showErrorMessage="1" error="リストから選択してください" sqref="N217">
      <formula1>"一般,特定,　"</formula1>
    </dataValidation>
    <dataValidation type="whole" imeMode="halfAlpha" allowBlank="1" showInputMessage="1" showErrorMessage="1" error="有効な数字を入力してください" sqref="O217:P217">
      <formula1>-9999999999</formula1>
      <formula2>9999999999</formula2>
    </dataValidation>
    <dataValidation type="whole" imeMode="halfAlpha" allowBlank="1" showInputMessage="1" showErrorMessage="1" error="有効な数字を入力してください" sqref="Q217:S217">
      <formula1>-9999999999</formula1>
      <formula2>9999999999</formula2>
    </dataValidation>
    <dataValidation type="whole" imeMode="halfAlpha" allowBlank="1" showInputMessage="1" showErrorMessage="1" error="有効な数字を入力してください" sqref="T217">
      <formula1>0</formula1>
      <formula2>9999999999</formula2>
    </dataValidation>
    <dataValidation type="whole" imeMode="halfAlpha" allowBlank="1" showInputMessage="1" showErrorMessage="1" error="有効な数字を入力してください" sqref="U217">
      <formula1>0</formula1>
      <formula2>9999999999</formula2>
    </dataValidation>
    <dataValidation type="whole" imeMode="halfAlpha" allowBlank="1" showInputMessage="1" showErrorMessage="1" error="有効な数字を入力してください" sqref="V217">
      <formula1>0</formula1>
      <formula2>9999999999</formula2>
    </dataValidation>
    <dataValidation type="whole" imeMode="halfAlpha" allowBlank="1" showInputMessage="1" showErrorMessage="1" error="有効な数字を入力してください" sqref="W217">
      <formula1>0</formula1>
      <formula2>9999999999</formula2>
    </dataValidation>
    <dataValidation type="whole" imeMode="halfAlpha" allowBlank="1" showInputMessage="1" showErrorMessage="1" error="有効な数字を入力してください" sqref="X217">
      <formula1>0</formula1>
      <formula2>9999999999</formula2>
    </dataValidation>
    <dataValidation type="whole" imeMode="halfAlpha" allowBlank="1" showInputMessage="1" showErrorMessage="1" error="有効な数字を入力してください" sqref="Y217">
      <formula1>0</formula1>
      <formula2>9999999999</formula2>
    </dataValidation>
    <dataValidation type="list" imeMode="halfAlpha" allowBlank="1" showInputMessage="1" showErrorMessage="1" error="リストから選択してください" sqref="L218:M218">
      <formula1>"○,　"</formula1>
    </dataValidation>
    <dataValidation type="list" imeMode="halfAlpha" allowBlank="1" showInputMessage="1" showErrorMessage="1" error="リストから選択してください" sqref="N218">
      <formula1>"一般,特定,　"</formula1>
    </dataValidation>
    <dataValidation type="whole" imeMode="halfAlpha" allowBlank="1" showInputMessage="1" showErrorMessage="1" error="有効な数字を入力してください" sqref="O218:P218">
      <formula1>-9999999999</formula1>
      <formula2>9999999999</formula2>
    </dataValidation>
    <dataValidation type="whole" imeMode="halfAlpha" allowBlank="1" showInputMessage="1" showErrorMessage="1" error="有効な数字を入力してください" sqref="Q218:S218">
      <formula1>-9999999999</formula1>
      <formula2>9999999999</formula2>
    </dataValidation>
    <dataValidation type="whole" imeMode="halfAlpha" allowBlank="1" showInputMessage="1" showErrorMessage="1" error="有効な数字を入力してください" sqref="T218">
      <formula1>0</formula1>
      <formula2>9999999999</formula2>
    </dataValidation>
    <dataValidation type="whole" imeMode="halfAlpha" allowBlank="1" showInputMessage="1" showErrorMessage="1" error="有効な数字を入力してください" sqref="U218">
      <formula1>0</formula1>
      <formula2>9999999999</formula2>
    </dataValidation>
    <dataValidation type="whole" imeMode="halfAlpha" allowBlank="1" showInputMessage="1" showErrorMessage="1" error="有効な数字を入力してください" sqref="V218">
      <formula1>0</formula1>
      <formula2>9999999999</formula2>
    </dataValidation>
    <dataValidation type="whole" imeMode="halfAlpha" allowBlank="1" showInputMessage="1" showErrorMessage="1" error="有効な数字を入力してください" sqref="W218">
      <formula1>0</formula1>
      <formula2>9999999999</formula2>
    </dataValidation>
    <dataValidation type="whole" imeMode="halfAlpha" allowBlank="1" showInputMessage="1" showErrorMessage="1" error="有効な数字を入力してください" sqref="X218">
      <formula1>0</formula1>
      <formula2>9999999999</formula2>
    </dataValidation>
    <dataValidation type="whole" imeMode="halfAlpha" allowBlank="1" showInputMessage="1" showErrorMessage="1" error="有効な数字を入力してください" sqref="Y218">
      <formula1>0</formula1>
      <formula2>9999999999</formula2>
    </dataValidation>
    <dataValidation type="list" imeMode="halfAlpha" allowBlank="1" showInputMessage="1" showErrorMessage="1" error="リストから選択してください" sqref="L219:M219">
      <formula1>"○,　"</formula1>
    </dataValidation>
    <dataValidation type="list" imeMode="halfAlpha" allowBlank="1" showInputMessage="1" showErrorMessage="1" error="リストから選択してください" sqref="N219">
      <formula1>"一般,特定,　"</formula1>
    </dataValidation>
    <dataValidation type="whole" imeMode="halfAlpha" allowBlank="1" showInputMessage="1" showErrorMessage="1" error="有効な数字を入力してください" sqref="O219:P219">
      <formula1>-9999999999</formula1>
      <formula2>9999999999</formula2>
    </dataValidation>
    <dataValidation type="whole" imeMode="halfAlpha" allowBlank="1" showInputMessage="1" showErrorMessage="1" error="有効な数字を入力してください" sqref="Q219:S219">
      <formula1>-9999999999</formula1>
      <formula2>9999999999</formula2>
    </dataValidation>
    <dataValidation type="whole" imeMode="halfAlpha" allowBlank="1" showInputMessage="1" showErrorMessage="1" error="有効な数字を入力してください" sqref="T219">
      <formula1>0</formula1>
      <formula2>9999999999</formula2>
    </dataValidation>
    <dataValidation type="whole" imeMode="halfAlpha" allowBlank="1" showInputMessage="1" showErrorMessage="1" error="有効な数字を入力してください" sqref="U219">
      <formula1>0</formula1>
      <formula2>9999999999</formula2>
    </dataValidation>
    <dataValidation type="whole" imeMode="halfAlpha" allowBlank="1" showInputMessage="1" showErrorMessage="1" error="有効な数字を入力してください" sqref="V219">
      <formula1>0</formula1>
      <formula2>9999999999</formula2>
    </dataValidation>
    <dataValidation type="whole" imeMode="halfAlpha" allowBlank="1" showInputMessage="1" showErrorMessage="1" error="有効な数字を入力してください" sqref="W219">
      <formula1>0</formula1>
      <formula2>9999999999</formula2>
    </dataValidation>
    <dataValidation type="whole" imeMode="halfAlpha" allowBlank="1" showInputMessage="1" showErrorMessage="1" error="有効な数字を入力してください" sqref="X219">
      <formula1>0</formula1>
      <formula2>9999999999</formula2>
    </dataValidation>
    <dataValidation type="whole" imeMode="halfAlpha" allowBlank="1" showInputMessage="1" showErrorMessage="1" error="有効な数字を入力してください" sqref="Y219">
      <formula1>0</formula1>
      <formula2>9999999999</formula2>
    </dataValidation>
    <dataValidation type="list" imeMode="halfAlpha" allowBlank="1" showInputMessage="1" showErrorMessage="1" error="リストから選択してください" sqref="L220:M220">
      <formula1>"○,　"</formula1>
    </dataValidation>
    <dataValidation type="list" imeMode="halfAlpha" allowBlank="1" showInputMessage="1" showErrorMessage="1" error="リストから選択してください" sqref="N220">
      <formula1>"一般,特定,　"</formula1>
    </dataValidation>
    <dataValidation type="whole" imeMode="halfAlpha" allowBlank="1" showInputMessage="1" showErrorMessage="1" error="有効な数字を入力してください" sqref="O220:P220">
      <formula1>-9999999999</formula1>
      <formula2>9999999999</formula2>
    </dataValidation>
    <dataValidation type="whole" imeMode="halfAlpha" allowBlank="1" showInputMessage="1" showErrorMessage="1" error="有効な数字を入力してください" sqref="Q220:S220">
      <formula1>-9999999999</formula1>
      <formula2>9999999999</formula2>
    </dataValidation>
    <dataValidation type="whole" imeMode="halfAlpha" allowBlank="1" showInputMessage="1" showErrorMessage="1" error="有効な数字を入力してください" sqref="T220">
      <formula1>0</formula1>
      <formula2>9999999999</formula2>
    </dataValidation>
    <dataValidation type="whole" imeMode="halfAlpha" allowBlank="1" showInputMessage="1" showErrorMessage="1" error="有効な数字を入力してください" sqref="U220">
      <formula1>0</formula1>
      <formula2>9999999999</formula2>
    </dataValidation>
    <dataValidation type="whole" imeMode="halfAlpha" allowBlank="1" showInputMessage="1" showErrorMessage="1" error="有効な数字を入力してください" sqref="V220">
      <formula1>0</formula1>
      <formula2>9999999999</formula2>
    </dataValidation>
    <dataValidation type="whole" imeMode="halfAlpha" allowBlank="1" showInputMessage="1" showErrorMessage="1" error="有効な数字を入力してください" sqref="W220">
      <formula1>0</formula1>
      <formula2>9999999999</formula2>
    </dataValidation>
    <dataValidation type="whole" imeMode="halfAlpha" allowBlank="1" showInputMessage="1" showErrorMessage="1" error="有効な数字を入力してください" sqref="X220">
      <formula1>0</formula1>
      <formula2>9999999999</formula2>
    </dataValidation>
    <dataValidation type="whole" imeMode="halfAlpha" allowBlank="1" showInputMessage="1" showErrorMessage="1" error="有効な数字を入力してください" sqref="Y220">
      <formula1>0</formula1>
      <formula2>9999999999</formula2>
    </dataValidation>
    <dataValidation type="list" imeMode="halfAlpha" allowBlank="1" showInputMessage="1" showErrorMessage="1" error="リストから選択してください" sqref="L221:M221">
      <formula1>"○,　"</formula1>
    </dataValidation>
    <dataValidation type="list" imeMode="halfAlpha" allowBlank="1" showInputMessage="1" showErrorMessage="1" error="リストから選択してください" sqref="N221">
      <formula1>"一般,特定,　"</formula1>
    </dataValidation>
    <dataValidation type="whole" imeMode="halfAlpha" allowBlank="1" showInputMessage="1" showErrorMessage="1" error="有効な数字を入力してください" sqref="O221:P221">
      <formula1>-9999999999</formula1>
      <formula2>9999999999</formula2>
    </dataValidation>
    <dataValidation type="whole" imeMode="halfAlpha" allowBlank="1" showInputMessage="1" showErrorMessage="1" error="有効な数字を入力してください" sqref="Q221:S221">
      <formula1>-9999999999</formula1>
      <formula2>9999999999</formula2>
    </dataValidation>
    <dataValidation type="whole" imeMode="halfAlpha" allowBlank="1" showInputMessage="1" showErrorMessage="1" error="有効な数字を入力してください" sqref="T221">
      <formula1>0</formula1>
      <formula2>9999999999</formula2>
    </dataValidation>
    <dataValidation type="whole" imeMode="halfAlpha" allowBlank="1" showInputMessage="1" showErrorMessage="1" error="有効な数字を入力してください" sqref="U221">
      <formula1>0</formula1>
      <formula2>9999999999</formula2>
    </dataValidation>
    <dataValidation type="whole" imeMode="halfAlpha" allowBlank="1" showInputMessage="1" showErrorMessage="1" error="有効な数字を入力してください" sqref="V221">
      <formula1>0</formula1>
      <formula2>9999999999</formula2>
    </dataValidation>
    <dataValidation type="whole" imeMode="halfAlpha" allowBlank="1" showInputMessage="1" showErrorMessage="1" error="有効な数字を入力してください" sqref="W221">
      <formula1>0</formula1>
      <formula2>9999999999</formula2>
    </dataValidation>
    <dataValidation type="whole" imeMode="halfAlpha" allowBlank="1" showInputMessage="1" showErrorMessage="1" error="有効な数字を入力してください" sqref="X221">
      <formula1>0</formula1>
      <formula2>9999999999</formula2>
    </dataValidation>
    <dataValidation type="whole" imeMode="halfAlpha" allowBlank="1" showInputMessage="1" showErrorMessage="1" error="有効な数字を入力してください" sqref="Y221">
      <formula1>0</formula1>
      <formula2>9999999999</formula2>
    </dataValidation>
    <dataValidation type="list" imeMode="halfAlpha" allowBlank="1" showInputMessage="1" showErrorMessage="1" error="リストから選択してください" sqref="L222:M222">
      <formula1>"○,　"</formula1>
    </dataValidation>
    <dataValidation type="list" imeMode="halfAlpha" allowBlank="1" showInputMessage="1" showErrorMessage="1" error="リストから選択してください" sqref="N222">
      <formula1>"一般,特定,　"</formula1>
    </dataValidation>
    <dataValidation type="whole" imeMode="halfAlpha" allowBlank="1" showInputMessage="1" showErrorMessage="1" error="有効な数字を入力してください" sqref="O222:P222">
      <formula1>-9999999999</formula1>
      <formula2>9999999999</formula2>
    </dataValidation>
    <dataValidation type="whole" imeMode="halfAlpha" allowBlank="1" showInputMessage="1" showErrorMessage="1" error="有効な数字を入力してください" sqref="Q222:S222">
      <formula1>-9999999999</formula1>
      <formula2>9999999999</formula2>
    </dataValidation>
    <dataValidation type="whole" imeMode="halfAlpha" allowBlank="1" showInputMessage="1" showErrorMessage="1" error="有効な数字を入力してください" sqref="T222">
      <formula1>0</formula1>
      <formula2>9999999999</formula2>
    </dataValidation>
    <dataValidation type="whole" imeMode="halfAlpha" allowBlank="1" showInputMessage="1" showErrorMessage="1" error="有効な数字を入力してください" sqref="U222">
      <formula1>0</formula1>
      <formula2>9999999999</formula2>
    </dataValidation>
    <dataValidation type="whole" imeMode="halfAlpha" allowBlank="1" showInputMessage="1" showErrorMessage="1" error="有効な数字を入力してください" sqref="V222">
      <formula1>0</formula1>
      <formula2>9999999999</formula2>
    </dataValidation>
    <dataValidation type="whole" imeMode="halfAlpha" allowBlank="1" showInputMessage="1" showErrorMessage="1" error="有効な数字を入力してください" sqref="W222">
      <formula1>0</formula1>
      <formula2>9999999999</formula2>
    </dataValidation>
    <dataValidation type="whole" imeMode="halfAlpha" allowBlank="1" showInputMessage="1" showErrorMessage="1" error="有効な数字を入力してください" sqref="X222">
      <formula1>0</formula1>
      <formula2>9999999999</formula2>
    </dataValidation>
    <dataValidation type="whole" imeMode="halfAlpha" allowBlank="1" showInputMessage="1" showErrorMessage="1" error="有効な数字を入力してください" sqref="Y222">
      <formula1>0</formula1>
      <formula2>9999999999</formula2>
    </dataValidation>
    <dataValidation type="list" imeMode="halfAlpha" allowBlank="1" showInputMessage="1" showErrorMessage="1" error="リストから選択してください" sqref="L223:M223">
      <formula1>"○,　"</formula1>
    </dataValidation>
    <dataValidation type="list" imeMode="halfAlpha" allowBlank="1" showInputMessage="1" showErrorMessage="1" error="リストから選択してください" sqref="N223">
      <formula1>"一般,特定,　"</formula1>
    </dataValidation>
    <dataValidation type="whole" imeMode="halfAlpha" allowBlank="1" showInputMessage="1" showErrorMessage="1" error="有効な数字を入力してください" sqref="O223:P223">
      <formula1>-9999999999</formula1>
      <formula2>9999999999</formula2>
    </dataValidation>
    <dataValidation type="whole" imeMode="halfAlpha" allowBlank="1" showInputMessage="1" showErrorMessage="1" error="有効な数字を入力してください" sqref="Q223:S223">
      <formula1>-9999999999</formula1>
      <formula2>9999999999</formula2>
    </dataValidation>
    <dataValidation type="whole" imeMode="halfAlpha" allowBlank="1" showInputMessage="1" showErrorMessage="1" error="有効な数字を入力してください" sqref="T223">
      <formula1>0</formula1>
      <formula2>9999999999</formula2>
    </dataValidation>
    <dataValidation type="whole" imeMode="halfAlpha" allowBlank="1" showInputMessage="1" showErrorMessage="1" error="有効な数字を入力してください" sqref="U223">
      <formula1>0</formula1>
      <formula2>9999999999</formula2>
    </dataValidation>
    <dataValidation type="whole" imeMode="halfAlpha" allowBlank="1" showInputMessage="1" showErrorMessage="1" error="有効な数字を入力してください" sqref="V223">
      <formula1>0</formula1>
      <formula2>9999999999</formula2>
    </dataValidation>
    <dataValidation type="whole" imeMode="halfAlpha" allowBlank="1" showInputMessage="1" showErrorMessage="1" error="有効な数字を入力してください" sqref="W223">
      <formula1>0</formula1>
      <formula2>9999999999</formula2>
    </dataValidation>
    <dataValidation type="whole" imeMode="halfAlpha" allowBlank="1" showInputMessage="1" showErrorMessage="1" error="有効な数字を入力してください" sqref="X223">
      <formula1>0</formula1>
      <formula2>9999999999</formula2>
    </dataValidation>
    <dataValidation type="whole" imeMode="halfAlpha" allowBlank="1" showInputMessage="1" showErrorMessage="1" error="有効な数字を入力してください" sqref="Y223">
      <formula1>0</formula1>
      <formula2>9999999999</formula2>
    </dataValidation>
    <dataValidation type="list" imeMode="halfAlpha" allowBlank="1" showInputMessage="1" showErrorMessage="1" error="リストから選択してください" sqref="L224:M224">
      <formula1>"○,　"</formula1>
    </dataValidation>
    <dataValidation type="list" imeMode="halfAlpha" allowBlank="1" showInputMessage="1" showErrorMessage="1" error="リストから選択してください" sqref="N224">
      <formula1>"一般,特定,　"</formula1>
    </dataValidation>
    <dataValidation type="whole" imeMode="halfAlpha" allowBlank="1" showInputMessage="1" showErrorMessage="1" error="有効な数字を入力してください" sqref="O224:P224">
      <formula1>-9999999999</formula1>
      <formula2>9999999999</formula2>
    </dataValidation>
    <dataValidation type="whole" imeMode="halfAlpha" allowBlank="1" showInputMessage="1" showErrorMessage="1" error="有効な数字を入力してください" sqref="Q224:S224">
      <formula1>-9999999999</formula1>
      <formula2>9999999999</formula2>
    </dataValidation>
    <dataValidation type="whole" imeMode="halfAlpha" allowBlank="1" showInputMessage="1" showErrorMessage="1" error="有効な数字を入力してください" sqref="T224">
      <formula1>0</formula1>
      <formula2>9999999999</formula2>
    </dataValidation>
    <dataValidation type="whole" imeMode="halfAlpha" allowBlank="1" showInputMessage="1" showErrorMessage="1" error="有効な数字を入力してください" sqref="U224">
      <formula1>0</formula1>
      <formula2>9999999999</formula2>
    </dataValidation>
    <dataValidation type="whole" imeMode="halfAlpha" allowBlank="1" showInputMessage="1" showErrorMessage="1" error="有効な数字を入力してください" sqref="V224">
      <formula1>0</formula1>
      <formula2>9999999999</formula2>
    </dataValidation>
    <dataValidation type="whole" imeMode="halfAlpha" allowBlank="1" showInputMessage="1" showErrorMessage="1" error="有効な数字を入力してください" sqref="W224">
      <formula1>0</formula1>
      <formula2>9999999999</formula2>
    </dataValidation>
    <dataValidation type="whole" imeMode="halfAlpha" allowBlank="1" showInputMessage="1" showErrorMessage="1" error="有効な数字を入力してください" sqref="X224">
      <formula1>0</formula1>
      <formula2>9999999999</formula2>
    </dataValidation>
    <dataValidation type="whole" imeMode="halfAlpha" allowBlank="1" showInputMessage="1" showErrorMessage="1" error="有効な数字を入力してください" sqref="Y224">
      <formula1>0</formula1>
      <formula2>9999999999</formula2>
    </dataValidation>
    <dataValidation type="list" imeMode="halfAlpha" allowBlank="1" showInputMessage="1" showErrorMessage="1" error="リストから選択してください" sqref="L225:M225">
      <formula1>"○,　"</formula1>
    </dataValidation>
    <dataValidation type="list" imeMode="halfAlpha" allowBlank="1" showInputMessage="1" showErrorMessage="1" error="リストから選択してください" sqref="N225">
      <formula1>"一般,特定,　"</formula1>
    </dataValidation>
    <dataValidation type="whole" imeMode="halfAlpha" allowBlank="1" showInputMessage="1" showErrorMessage="1" error="有効な数字を入力してください" sqref="O225:P225">
      <formula1>-9999999999</formula1>
      <formula2>9999999999</formula2>
    </dataValidation>
    <dataValidation type="whole" imeMode="halfAlpha" allowBlank="1" showInputMessage="1" showErrorMessage="1" error="有効な数字を入力してください" sqref="Q225:S225">
      <formula1>-9999999999</formula1>
      <formula2>9999999999</formula2>
    </dataValidation>
    <dataValidation type="whole" imeMode="halfAlpha" allowBlank="1" showInputMessage="1" showErrorMessage="1" error="有効な数字を入力してください" sqref="T225">
      <formula1>0</formula1>
      <formula2>9999999999</formula2>
    </dataValidation>
    <dataValidation type="whole" imeMode="halfAlpha" allowBlank="1" showInputMessage="1" showErrorMessage="1" error="有効な数字を入力してください" sqref="U225">
      <formula1>0</formula1>
      <formula2>9999999999</formula2>
    </dataValidation>
    <dataValidation type="whole" imeMode="halfAlpha" allowBlank="1" showInputMessage="1" showErrorMessage="1" error="有効な数字を入力してください" sqref="V225">
      <formula1>0</formula1>
      <formula2>9999999999</formula2>
    </dataValidation>
    <dataValidation type="whole" imeMode="halfAlpha" allowBlank="1" showInputMessage="1" showErrorMessage="1" error="有効な数字を入力してください" sqref="W225">
      <formula1>0</formula1>
      <formula2>9999999999</formula2>
    </dataValidation>
    <dataValidation type="whole" imeMode="halfAlpha" allowBlank="1" showInputMessage="1" showErrorMessage="1" error="有効な数字を入力してください" sqref="X225">
      <formula1>0</formula1>
      <formula2>9999999999</formula2>
    </dataValidation>
    <dataValidation type="whole" imeMode="halfAlpha" allowBlank="1" showInputMessage="1" showErrorMessage="1" error="有効な数字を入力してください" sqref="Y225">
      <formula1>0</formula1>
      <formula2>9999999999</formula2>
    </dataValidation>
    <dataValidation type="list" imeMode="halfAlpha" allowBlank="1" showInputMessage="1" showErrorMessage="1" error="リストから選択してください" sqref="L226:M226">
      <formula1>"○,　"</formula1>
    </dataValidation>
    <dataValidation type="list" imeMode="halfAlpha" allowBlank="1" showInputMessage="1" showErrorMessage="1" error="リストから選択してください" sqref="N226">
      <formula1>"一般,特定,　"</formula1>
    </dataValidation>
    <dataValidation type="whole" imeMode="halfAlpha" allowBlank="1" showInputMessage="1" showErrorMessage="1" error="有効な数字を入力してください" sqref="O226:P226">
      <formula1>-9999999999</formula1>
      <formula2>9999999999</formula2>
    </dataValidation>
    <dataValidation type="whole" imeMode="halfAlpha" allowBlank="1" showInputMessage="1" showErrorMessage="1" error="有効な数字を入力してください" sqref="Q226:S226">
      <formula1>-9999999999</formula1>
      <formula2>9999999999</formula2>
    </dataValidation>
    <dataValidation type="whole" imeMode="halfAlpha" allowBlank="1" showInputMessage="1" showErrorMessage="1" error="有効な数字を入力してください" sqref="T226">
      <formula1>0</formula1>
      <formula2>9999999999</formula2>
    </dataValidation>
    <dataValidation type="whole" imeMode="halfAlpha" allowBlank="1" showInputMessage="1" showErrorMessage="1" error="有効な数字を入力してください" sqref="U226">
      <formula1>0</formula1>
      <formula2>9999999999</formula2>
    </dataValidation>
    <dataValidation type="whole" imeMode="halfAlpha" allowBlank="1" showInputMessage="1" showErrorMessage="1" error="有効な数字を入力してください" sqref="V226">
      <formula1>0</formula1>
      <formula2>9999999999</formula2>
    </dataValidation>
    <dataValidation type="whole" imeMode="halfAlpha" allowBlank="1" showInputMessage="1" showErrorMessage="1" error="有効な数字を入力してください" sqref="W226">
      <formula1>0</formula1>
      <formula2>9999999999</formula2>
    </dataValidation>
    <dataValidation type="whole" imeMode="halfAlpha" allowBlank="1" showInputMessage="1" showErrorMessage="1" error="有効な数字を入力してください" sqref="X226">
      <formula1>0</formula1>
      <formula2>9999999999</formula2>
    </dataValidation>
    <dataValidation type="whole" imeMode="halfAlpha" allowBlank="1" showInputMessage="1" showErrorMessage="1" error="有効な数字を入力してください" sqref="Y226">
      <formula1>0</formula1>
      <formula2>9999999999</formula2>
    </dataValidation>
    <dataValidation type="list" imeMode="halfAlpha" allowBlank="1" showInputMessage="1" showErrorMessage="1" error="リストから選択してください" sqref="L227:M227">
      <formula1>"○,　"</formula1>
    </dataValidation>
    <dataValidation type="list" imeMode="halfAlpha" allowBlank="1" showInputMessage="1" showErrorMessage="1" error="リストから選択してください" sqref="N227">
      <formula1>"一般,特定,　"</formula1>
    </dataValidation>
    <dataValidation type="whole" imeMode="halfAlpha" allowBlank="1" showInputMessage="1" showErrorMessage="1" error="有効な数字を入力してください" sqref="O227:P227">
      <formula1>-9999999999</formula1>
      <formula2>9999999999</formula2>
    </dataValidation>
    <dataValidation type="whole" imeMode="halfAlpha" allowBlank="1" showInputMessage="1" showErrorMessage="1" error="有効な数字を入力してください" sqref="Q227:S227">
      <formula1>-9999999999</formula1>
      <formula2>9999999999</formula2>
    </dataValidation>
    <dataValidation type="whole" imeMode="halfAlpha" allowBlank="1" showInputMessage="1" showErrorMessage="1" error="有効な数字を入力してください" sqref="T227">
      <formula1>0</formula1>
      <formula2>9999999999</formula2>
    </dataValidation>
    <dataValidation type="whole" imeMode="halfAlpha" allowBlank="1" showInputMessage="1" showErrorMessage="1" error="有効な数字を入力してください" sqref="U227">
      <formula1>0</formula1>
      <formula2>9999999999</formula2>
    </dataValidation>
    <dataValidation type="whole" imeMode="halfAlpha" allowBlank="1" showInputMessage="1" showErrorMessage="1" error="有効な数字を入力してください" sqref="V227">
      <formula1>0</formula1>
      <formula2>9999999999</formula2>
    </dataValidation>
    <dataValidation type="whole" imeMode="halfAlpha" allowBlank="1" showInputMessage="1" showErrorMessage="1" error="有効な数字を入力してください" sqref="W227">
      <formula1>0</formula1>
      <formula2>9999999999</formula2>
    </dataValidation>
    <dataValidation type="whole" imeMode="halfAlpha" allowBlank="1" showInputMessage="1" showErrorMessage="1" error="有効な数字を入力してください" sqref="X227">
      <formula1>0</formula1>
      <formula2>9999999999</formula2>
    </dataValidation>
    <dataValidation type="whole" imeMode="halfAlpha" allowBlank="1" showInputMessage="1" showErrorMessage="1" error="有効な数字を入力してください" sqref="Y227">
      <formula1>0</formula1>
      <formula2>9999999999</formula2>
    </dataValidation>
    <dataValidation type="whole" imeMode="halfAlpha" allowBlank="1" showInputMessage="1" showErrorMessage="1" error="有効な数字を入力してください" sqref="O235">
      <formula1>0</formula1>
      <formula2>9999999999</formula2>
    </dataValidation>
    <dataValidation type="whole" imeMode="halfAlpha" allowBlank="1" showInputMessage="1" showErrorMessage="1" error="有効な数字を入力してください" sqref="P235">
      <formula1>0</formula1>
      <formula2>9999999999</formula2>
    </dataValidation>
    <dataValidation type="whole" imeMode="halfAlpha" allowBlank="1" showInputMessage="1" showErrorMessage="1" error="有効な数字を入力してください" sqref="O236">
      <formula1>0</formula1>
      <formula2>9999999999</formula2>
    </dataValidation>
    <dataValidation type="whole" imeMode="halfAlpha" allowBlank="1" showInputMessage="1" showErrorMessage="1" error="有効な数字を入力してください" sqref="P236">
      <formula1>0</formula1>
      <formula2>9999999999</formula2>
    </dataValidation>
    <dataValidation type="whole" imeMode="halfAlpha" allowBlank="1" showInputMessage="1" showErrorMessage="1" error="有効な数字を入力してください" sqref="O237">
      <formula1>0</formula1>
      <formula2>9999999999</formula2>
    </dataValidation>
    <dataValidation type="whole" imeMode="halfAlpha" allowBlank="1" showInputMessage="1" showErrorMessage="1" error="有効な数字を入力してください" sqref="P237">
      <formula1>0</formula1>
      <formula2>9999999999</formula2>
    </dataValidation>
    <dataValidation type="whole" imeMode="halfAlpha" allowBlank="1" showInputMessage="1" showErrorMessage="1" error="有効な数字を入力してください" sqref="O238">
      <formula1>0</formula1>
      <formula2>9999999999</formula2>
    </dataValidation>
    <dataValidation type="whole" imeMode="halfAlpha" allowBlank="1" showInputMessage="1" showErrorMessage="1" error="有効な数字を入力してください" sqref="P238">
      <formula1>0</formula1>
      <formula2>9999999999</formula2>
    </dataValidation>
    <dataValidation type="whole" imeMode="halfAlpha" allowBlank="1" showInputMessage="1" showErrorMessage="1" error="有効な数字を入力してください" sqref="O239">
      <formula1>0</formula1>
      <formula2>9999999999</formula2>
    </dataValidation>
    <dataValidation type="whole" imeMode="halfAlpha" allowBlank="1" showInputMessage="1" showErrorMessage="1" error="有効な数字を入力してください" sqref="P239">
      <formula1>0</formula1>
      <formula2>9999999999</formula2>
    </dataValidation>
    <dataValidation type="whole" imeMode="halfAlpha" allowBlank="1" showInputMessage="1" showErrorMessage="1" error="有効な数字を入力してください" sqref="Q239">
      <formula1>0</formula1>
      <formula2>9999999999</formula2>
    </dataValidation>
    <dataValidation type="whole" imeMode="halfAlpha" allowBlank="1" showInputMessage="1" showErrorMessage="1" error="有効な数字を入力してください" sqref="O240">
      <formula1>0</formula1>
      <formula2>9999999999</formula2>
    </dataValidation>
    <dataValidation type="whole" imeMode="halfAlpha" allowBlank="1" showInputMessage="1" showErrorMessage="1" error="有効な数字を入力してください" sqref="P240">
      <formula1>0</formula1>
      <formula2>9999999999</formula2>
    </dataValidation>
    <dataValidation type="whole" imeMode="halfAlpha" allowBlank="1" showInputMessage="1" showErrorMessage="1" error="有効な数字を入力してください" sqref="S240">
      <formula1>0</formula1>
      <formula2>9999999999</formula2>
    </dataValidation>
    <dataValidation type="whole" imeMode="halfAlpha" allowBlank="1" showInputMessage="1" showErrorMessage="1" error="有効な数字を入力してください" sqref="T240">
      <formula1>0</formula1>
      <formula2>9999999999</formula2>
    </dataValidation>
    <dataValidation type="whole" imeMode="halfAlpha" allowBlank="1" showInputMessage="1" showErrorMessage="1" error="有効な数字を入力してください" sqref="U240">
      <formula1>0</formula1>
      <formula2>9999999999</formula2>
    </dataValidation>
    <dataValidation type="whole" imeMode="halfAlpha" allowBlank="1" showInputMessage="1" showErrorMessage="1" error="有効な数字を入力してください" sqref="V240">
      <formula1>0</formula1>
      <formula2>9999999999</formula2>
    </dataValidation>
    <dataValidation type="whole" imeMode="halfAlpha" allowBlank="1" showInputMessage="1" showErrorMessage="1" error="有効な数字を入力してください" sqref="W240">
      <formula1>0</formula1>
      <formula2>9999999999</formula2>
    </dataValidation>
    <dataValidation type="whole" imeMode="halfAlpha" allowBlank="1" showInputMessage="1" showErrorMessage="1" error="有効な数字を入力してください" sqref="X240">
      <formula1>0</formula1>
      <formula2>9999999999</formula2>
    </dataValidation>
    <dataValidation type="whole" imeMode="halfAlpha" allowBlank="1" showInputMessage="1" showErrorMessage="1" error="有効な数字を入力してください" sqref="O241">
      <formula1>0</formula1>
      <formula2>9999999999</formula2>
    </dataValidation>
    <dataValidation type="whole" imeMode="halfAlpha" allowBlank="1" showInputMessage="1" showErrorMessage="1" error="有効な数字を入力してください" sqref="P241">
      <formula1>0</formula1>
      <formula2>9999999999</formula2>
    </dataValidation>
    <dataValidation type="whole" imeMode="halfAlpha" allowBlank="1" showInputMessage="1" showErrorMessage="1" error="有効な数字を入力してください" sqref="Q241">
      <formula1>0</formula1>
      <formula2>9999999999</formula2>
    </dataValidation>
    <dataValidation type="whole" imeMode="halfAlpha" allowBlank="1" showInputMessage="1" showErrorMessage="1" error="有効な数字を入力してください" sqref="O242">
      <formula1>0</formula1>
      <formula2>9999999999</formula2>
    </dataValidation>
    <dataValidation type="whole" imeMode="halfAlpha" allowBlank="1" showInputMessage="1" showErrorMessage="1" error="有効な数字を入力してください" sqref="P242">
      <formula1>0</formula1>
      <formula2>9999999999</formula2>
    </dataValidation>
    <dataValidation type="whole" imeMode="halfAlpha" allowBlank="1" showInputMessage="1" showErrorMessage="1" error="有効な数字を入力してください" sqref="Q242">
      <formula1>0</formula1>
      <formula2>9999999999</formula2>
    </dataValidation>
    <dataValidation type="whole" imeMode="halfAlpha" allowBlank="1" showInputMessage="1" showErrorMessage="1" error="有効な数字を入力してください" sqref="O243">
      <formula1>0</formula1>
      <formula2>9999999999</formula2>
    </dataValidation>
    <dataValidation type="whole" imeMode="halfAlpha" allowBlank="1" showInputMessage="1" showErrorMessage="1" error="有効な数字を入力してください" sqref="P243">
      <formula1>0</formula1>
      <formula2>9999999999</formula2>
    </dataValidation>
    <dataValidation type="whole" imeMode="halfAlpha" allowBlank="1" showInputMessage="1" showErrorMessage="1" error="有効な数字を入力してください" sqref="O244">
      <formula1>0</formula1>
      <formula2>9999999999</formula2>
    </dataValidation>
    <dataValidation type="whole" imeMode="halfAlpha" allowBlank="1" showInputMessage="1" showErrorMessage="1" error="有効な数字を入力してください" sqref="P244">
      <formula1>0</formula1>
      <formula2>9999999999</formula2>
    </dataValidation>
    <dataValidation type="whole" imeMode="halfAlpha" allowBlank="1" showInputMessage="1" showErrorMessage="1" error="有効な数字を入力してください" sqref="O245">
      <formula1>0</formula1>
      <formula2>9999999999</formula2>
    </dataValidation>
    <dataValidation type="whole" imeMode="halfAlpha" allowBlank="1" showInputMessage="1" showErrorMessage="1" error="有効な数字を入力してください" sqref="P245">
      <formula1>0</formula1>
      <formula2>9999999999</formula2>
    </dataValidation>
    <dataValidation type="whole" imeMode="halfAlpha" allowBlank="1" showInputMessage="1" showErrorMessage="1" error="有効な数字を入力してください" sqref="Q245">
      <formula1>0</formula1>
      <formula2>9999999999</formula2>
    </dataValidation>
    <dataValidation type="whole" imeMode="halfAlpha" allowBlank="1" showInputMessage="1" showErrorMessage="1" error="有効な数字を入力してください" sqref="O246">
      <formula1>0</formula1>
      <formula2>9999999999</formula2>
    </dataValidation>
    <dataValidation type="whole" imeMode="halfAlpha" allowBlank="1" showInputMessage="1" showErrorMessage="1" error="有効な数字を入力してください" sqref="P246">
      <formula1>0</formula1>
      <formula2>9999999999</formula2>
    </dataValidation>
    <dataValidation type="whole" imeMode="halfAlpha" allowBlank="1" showInputMessage="1" showErrorMessage="1" error="有効な数字を入力してください" sqref="O247">
      <formula1>0</formula1>
      <formula2>9999999999</formula2>
    </dataValidation>
    <dataValidation type="whole" imeMode="halfAlpha" allowBlank="1" showInputMessage="1" showErrorMessage="1" error="有効な数字を入力してください" sqref="P247">
      <formula1>0</formula1>
      <formula2>9999999999</formula2>
    </dataValidation>
    <dataValidation type="whole" imeMode="halfAlpha" allowBlank="1" showInputMessage="1" showErrorMessage="1" error="有効な数字を入力してください" sqref="Q247">
      <formula1>0</formula1>
      <formula2>9999999999</formula2>
    </dataValidation>
    <dataValidation type="whole" imeMode="halfAlpha" allowBlank="1" showInputMessage="1" showErrorMessage="1" error="有効な数字を入力してください" sqref="O248">
      <formula1>0</formula1>
      <formula2>9999999999</formula2>
    </dataValidation>
    <dataValidation type="whole" imeMode="halfAlpha" allowBlank="1" showInputMessage="1" showErrorMessage="1" error="有効な数字を入力してください" sqref="P248">
      <formula1>0</formula1>
      <formula2>9999999999</formula2>
    </dataValidation>
    <dataValidation type="whole" imeMode="halfAlpha" allowBlank="1" showInputMessage="1" showErrorMessage="1" error="有効な数字を入力してください" sqref="Q248">
      <formula1>0</formula1>
      <formula2>9999999999</formula2>
    </dataValidation>
    <dataValidation type="whole" imeMode="halfAlpha" allowBlank="1" showInputMessage="1" showErrorMessage="1" error="有効な数字を入力してください" sqref="O249">
      <formula1>0</formula1>
      <formula2>9999999999</formula2>
    </dataValidation>
    <dataValidation type="whole" imeMode="halfAlpha" allowBlank="1" showInputMessage="1" showErrorMessage="1" error="有効な数字を入力してください" sqref="P249">
      <formula1>0</formula1>
      <formula2>9999999999</formula2>
    </dataValidation>
    <dataValidation type="whole" imeMode="halfAlpha" allowBlank="1" showInputMessage="1" showErrorMessage="1" error="有効な数字を入力してください" sqref="Q249">
      <formula1>0</formula1>
      <formula2>9999999999</formula2>
    </dataValidation>
    <dataValidation type="whole" imeMode="halfAlpha" allowBlank="1" showInputMessage="1" showErrorMessage="1" error="有効な数字を入力してください" sqref="O250">
      <formula1>0</formula1>
      <formula2>9999999999</formula2>
    </dataValidation>
    <dataValidation type="whole" imeMode="halfAlpha" allowBlank="1" showInputMessage="1" showErrorMessage="1" error="有効な数字を入力してください" sqref="P250">
      <formula1>0</formula1>
      <formula2>9999999999</formula2>
    </dataValidation>
    <dataValidation type="whole" imeMode="halfAlpha" allowBlank="1" showInputMessage="1" showErrorMessage="1" error="有効な数字を入力してください" sqref="O251">
      <formula1>0</formula1>
      <formula2>9999999999</formula2>
    </dataValidation>
    <dataValidation type="whole" imeMode="halfAlpha" allowBlank="1" showInputMessage="1" showErrorMessage="1" error="有効な数字を入力してください" sqref="P251">
      <formula1>0</formula1>
      <formula2>9999999999</formula2>
    </dataValidation>
    <dataValidation type="whole" imeMode="halfAlpha" allowBlank="1" showInputMessage="1" showErrorMessage="1" error="有効な数字を入力してください" sqref="Q251">
      <formula1>0</formula1>
      <formula2>9999999999</formula2>
    </dataValidation>
    <dataValidation type="whole" imeMode="halfAlpha" allowBlank="1" showInputMessage="1" showErrorMessage="1" error="有効な数字を入力してください" sqref="O252">
      <formula1>0</formula1>
      <formula2>9999999999</formula2>
    </dataValidation>
    <dataValidation type="whole" imeMode="halfAlpha" allowBlank="1" showInputMessage="1" showErrorMessage="1" error="有効な数字を入力してください" sqref="P252">
      <formula1>0</formula1>
      <formula2>9999999999</formula2>
    </dataValidation>
    <dataValidation type="whole" imeMode="halfAlpha" allowBlank="1" showInputMessage="1" showErrorMessage="1" error="有効な数字を入力してください" sqref="O253">
      <formula1>0</formula1>
      <formula2>9999999999</formula2>
    </dataValidation>
    <dataValidation type="whole" imeMode="halfAlpha" allowBlank="1" showInputMessage="1" showErrorMessage="1" error="有効な数字を入力してください" sqref="P253">
      <formula1>0</formula1>
      <formula2>9999999999</formula2>
    </dataValidation>
    <dataValidation type="whole" imeMode="halfAlpha" allowBlank="1" showInputMessage="1" showErrorMessage="1" error="有効な数字を入力してください" sqref="O254">
      <formula1>0</formula1>
      <formula2>9999999999</formula2>
    </dataValidation>
    <dataValidation type="whole" imeMode="halfAlpha" allowBlank="1" showInputMessage="1" showErrorMessage="1" error="有効な数字を入力してください" sqref="P254">
      <formula1>0</formula1>
      <formula2>9999999999</formula2>
    </dataValidation>
    <dataValidation type="whole" imeMode="halfAlpha" allowBlank="1" showInputMessage="1" showErrorMessage="1" error="有効な数字を入力してください" sqref="O255">
      <formula1>0</formula1>
      <formula2>9999999999</formula2>
    </dataValidation>
    <dataValidation type="whole" imeMode="halfAlpha" allowBlank="1" showInputMessage="1" showErrorMessage="1" error="有効な数字を入力してください" sqref="P255">
      <formula1>0</formula1>
      <formula2>9999999999</formula2>
    </dataValidation>
    <dataValidation type="whole" imeMode="halfAlpha" allowBlank="1" showInputMessage="1" showErrorMessage="1" error="有効な数字を入力してください" sqref="Q255">
      <formula1>0</formula1>
      <formula2>9999999999</formula2>
    </dataValidation>
    <dataValidation type="whole" imeMode="halfAlpha" allowBlank="1" showInputMessage="1" showErrorMessage="1" error="有効な数字を入力してください" sqref="O256">
      <formula1>0</formula1>
      <formula2>9999999999</formula2>
    </dataValidation>
    <dataValidation type="whole" imeMode="halfAlpha" allowBlank="1" showInputMessage="1" showErrorMessage="1" error="有効な数字を入力してください" sqref="P256">
      <formula1>0</formula1>
      <formula2>9999999999</formula2>
    </dataValidation>
    <dataValidation type="whole" imeMode="halfAlpha" allowBlank="1" showInputMessage="1" showErrorMessage="1" error="有効な数字を入力してください" sqref="O257">
      <formula1>0</formula1>
      <formula2>9999999999</formula2>
    </dataValidation>
    <dataValidation type="whole" imeMode="halfAlpha" allowBlank="1" showInputMessage="1" showErrorMessage="1" error="有効な数字を入力してください" sqref="P257">
      <formula1>0</formula1>
      <formula2>9999999999</formula2>
    </dataValidation>
    <dataValidation type="whole" imeMode="halfAlpha" allowBlank="1" showInputMessage="1" showErrorMessage="1" error="有効な数字を入力してください" sqref="O258">
      <formula1>0</formula1>
      <formula2>9999999999</formula2>
    </dataValidation>
    <dataValidation type="whole" imeMode="halfAlpha" allowBlank="1" showInputMessage="1" showErrorMessage="1" error="有効な数字を入力してください" sqref="P258">
      <formula1>0</formula1>
      <formula2>9999999999</formula2>
    </dataValidation>
    <dataValidation type="whole" imeMode="halfAlpha" allowBlank="1" showInputMessage="1" showErrorMessage="1" error="有効な数字を入力してください" sqref="Q258">
      <formula1>0</formula1>
      <formula2>9999999999</formula2>
    </dataValidation>
    <dataValidation type="whole" imeMode="halfAlpha" allowBlank="1" showInputMessage="1" showErrorMessage="1" error="有効な数字を入力してください" sqref="O259">
      <formula1>0</formula1>
      <formula2>9999999999</formula2>
    </dataValidation>
    <dataValidation type="whole" imeMode="halfAlpha" allowBlank="1" showInputMessage="1" showErrorMessage="1" error="有効な数字を入力してください" sqref="P259">
      <formula1>0</formula1>
      <formula2>9999999999</formula2>
    </dataValidation>
    <dataValidation type="whole" imeMode="halfAlpha" allowBlank="1" showInputMessage="1" showErrorMessage="1" error="有効な数字を入力してください" sqref="Q259">
      <formula1>0</formula1>
      <formula2>9999999999</formula2>
    </dataValidation>
    <dataValidation type="whole" imeMode="halfAlpha" allowBlank="1" showInputMessage="1" showErrorMessage="1" error="有効な数字を入力してください" sqref="O260">
      <formula1>0</formula1>
      <formula2>9999999999</formula2>
    </dataValidation>
    <dataValidation type="whole" imeMode="halfAlpha" allowBlank="1" showInputMessage="1" showErrorMessage="1" error="有効な数字を入力してください" sqref="P260">
      <formula1>0</formula1>
      <formula2>9999999999</formula2>
    </dataValidation>
    <dataValidation type="whole" imeMode="halfAlpha" allowBlank="1" showInputMessage="1" showErrorMessage="1" error="有効な数字を入力してください" sqref="O261">
      <formula1>0</formula1>
      <formula2>9999999999</formula2>
    </dataValidation>
    <dataValidation type="whole" imeMode="halfAlpha" allowBlank="1" showInputMessage="1" showErrorMessage="1" error="有効な数字を入力してください" sqref="P261">
      <formula1>0</formula1>
      <formula2>9999999999</formula2>
    </dataValidation>
    <dataValidation type="whole" imeMode="halfAlpha" allowBlank="1" showInputMessage="1" showErrorMessage="1" error="有効な数字を入力してください" sqref="Q261">
      <formula1>0</formula1>
      <formula2>9999999999</formula2>
    </dataValidation>
    <dataValidation type="whole" imeMode="halfAlpha" allowBlank="1" showInputMessage="1" showErrorMessage="1" error="有効な数字を入力してください" sqref="O262">
      <formula1>0</formula1>
      <formula2>9999999999</formula2>
    </dataValidation>
    <dataValidation type="whole" imeMode="halfAlpha" allowBlank="1" showInputMessage="1" showErrorMessage="1" error="有効な数字を入力してください" sqref="P262">
      <formula1>0</formula1>
      <formula2>9999999999</formula2>
    </dataValidation>
    <dataValidation type="whole" imeMode="halfAlpha" allowBlank="1" showInputMessage="1" showErrorMessage="1" error="有効な数字を入力してください" sqref="Q262">
      <formula1>0</formula1>
      <formula2>9999999999</formula2>
    </dataValidation>
    <dataValidation type="whole" imeMode="halfAlpha" allowBlank="1" showInputMessage="1" showErrorMessage="1" error="有効な数字を入力してください" sqref="O263">
      <formula1>0</formula1>
      <formula2>9999999999</formula2>
    </dataValidation>
    <dataValidation type="whole" imeMode="halfAlpha" allowBlank="1" showInputMessage="1" showErrorMessage="1" error="有効な数字を入力してください" sqref="P263">
      <formula1>0</formula1>
      <formula2>9999999999</formula2>
    </dataValidation>
    <dataValidation type="whole" imeMode="halfAlpha" allowBlank="1" showInputMessage="1" showErrorMessage="1" error="有効な数字を入力してください" sqref="Q263">
      <formula1>0</formula1>
      <formula2>9999999999</formula2>
    </dataValidation>
    <dataValidation type="whole" imeMode="halfAlpha" allowBlank="1" showInputMessage="1" showErrorMessage="1" error="有効な数字を入力してください" sqref="O264">
      <formula1>0</formula1>
      <formula2>9999999999</formula2>
    </dataValidation>
    <dataValidation type="whole" imeMode="halfAlpha" allowBlank="1" showInputMessage="1" showErrorMessage="1" error="有効な数字を入力してください" sqref="P264">
      <formula1>0</formula1>
      <formula2>9999999999</formula2>
    </dataValidation>
    <dataValidation type="whole" imeMode="halfAlpha" allowBlank="1" showInputMessage="1" showErrorMessage="1" error="有効な数字を入力してください" sqref="Q264">
      <formula1>0</formula1>
      <formula2>9999999999</formula2>
    </dataValidation>
    <dataValidation type="whole" imeMode="halfAlpha" allowBlank="1" showInputMessage="1" showErrorMessage="1" error="有効な数字を入力してください" sqref="O265">
      <formula1>0</formula1>
      <formula2>9999999999</formula2>
    </dataValidation>
    <dataValidation type="whole" imeMode="halfAlpha" allowBlank="1" showInputMessage="1" showErrorMessage="1" error="有効な数字を入力してください" sqref="P265">
      <formula1>0</formula1>
      <formula2>9999999999</formula2>
    </dataValidation>
    <dataValidation type="whole" imeMode="halfAlpha" allowBlank="1" showInputMessage="1" showErrorMessage="1" error="有効な数字を入力してください" sqref="Q265">
      <formula1>0</formula1>
      <formula2>9999999999</formula2>
    </dataValidation>
    <dataValidation type="whole" imeMode="halfAlpha" allowBlank="1" showInputMessage="1" showErrorMessage="1" error="有効な数字を入力してください" sqref="O266">
      <formula1>0</formula1>
      <formula2>9999999999</formula2>
    </dataValidation>
    <dataValidation type="whole" imeMode="halfAlpha" allowBlank="1" showInputMessage="1" showErrorMessage="1" error="有効な数字を入力してください" sqref="P266">
      <formula1>0</formula1>
      <formula2>9999999999</formula2>
    </dataValidation>
    <dataValidation type="whole" imeMode="halfAlpha" allowBlank="1" showInputMessage="1" showErrorMessage="1" error="有効な数字を入力してください" sqref="O267">
      <formula1>0</formula1>
      <formula2>9999999999</formula2>
    </dataValidation>
    <dataValidation type="whole" imeMode="halfAlpha" allowBlank="1" showInputMessage="1" showErrorMessage="1" error="有効な数字を入力してください" sqref="P267">
      <formula1>0</formula1>
      <formula2>9999999999</formula2>
    </dataValidation>
    <dataValidation type="whole" imeMode="halfAlpha" allowBlank="1" showInputMessage="1" showErrorMessage="1" error="有効な数字を入力してください" sqref="Q267">
      <formula1>0</formula1>
      <formula2>9999999999</formula2>
    </dataValidation>
    <dataValidation type="whole" imeMode="halfAlpha" allowBlank="1" showInputMessage="1" showErrorMessage="1" error="有効な数字を入力してください" sqref="O268">
      <formula1>0</formula1>
      <formula2>9999999999</formula2>
    </dataValidation>
    <dataValidation type="whole" imeMode="halfAlpha" allowBlank="1" showInputMessage="1" showErrorMessage="1" error="有効な数字を入力してください" sqref="P268">
      <formula1>0</formula1>
      <formula2>9999999999</formula2>
    </dataValidation>
    <dataValidation type="whole" imeMode="halfAlpha" allowBlank="1" showInputMessage="1" showErrorMessage="1" error="有効な数字を入力してください" sqref="Q268">
      <formula1>0</formula1>
      <formula2>9999999999</formula2>
    </dataValidation>
    <dataValidation type="whole" imeMode="halfAlpha" allowBlank="1" showInputMessage="1" showErrorMessage="1" error="有効な数字を入力してください" sqref="O269">
      <formula1>0</formula1>
      <formula2>9999999999</formula2>
    </dataValidation>
    <dataValidation type="whole" imeMode="halfAlpha" allowBlank="1" showInputMessage="1" showErrorMessage="1" error="有効な数字を入力してください" sqref="P269">
      <formula1>0</formula1>
      <formula2>9999999999</formula2>
    </dataValidation>
    <dataValidation type="whole" imeMode="halfAlpha" allowBlank="1" showInputMessage="1" showErrorMessage="1" error="有効な数字を入力してください" sqref="Q269">
      <formula1>0</formula1>
      <formula2>9999999999</formula2>
    </dataValidation>
    <dataValidation type="whole" imeMode="halfAlpha" allowBlank="1" showInputMessage="1" showErrorMessage="1" error="有効な数字を入力してください" sqref="O270">
      <formula1>0</formula1>
      <formula2>9999999999</formula2>
    </dataValidation>
    <dataValidation type="whole" imeMode="halfAlpha" allowBlank="1" showInputMessage="1" showErrorMessage="1" error="有効な数字を入力してください" sqref="P270">
      <formula1>0</formula1>
      <formula2>9999999999</formula2>
    </dataValidation>
    <dataValidation type="whole" imeMode="halfAlpha" allowBlank="1" showInputMessage="1" showErrorMessage="1" error="有効な数字を入力してください" sqref="O271">
      <formula1>0</formula1>
      <formula2>9999999999</formula2>
    </dataValidation>
    <dataValidation type="whole" imeMode="halfAlpha" allowBlank="1" showInputMessage="1" showErrorMessage="1" error="有効な数字を入力してください" sqref="P271">
      <formula1>0</formula1>
      <formula2>9999999999</formula2>
    </dataValidation>
    <dataValidation type="whole" imeMode="halfAlpha" allowBlank="1" showInputMessage="1" showErrorMessage="1" error="有効な数字を入力してください" sqref="Q271">
      <formula1>0</formula1>
      <formula2>9999999999</formula2>
    </dataValidation>
    <dataValidation type="whole" imeMode="halfAlpha" allowBlank="1" showInputMessage="1" showErrorMessage="1" error="有効な数字を入力してください" sqref="O272">
      <formula1>0</formula1>
      <formula2>9999999999</formula2>
    </dataValidation>
    <dataValidation type="whole" imeMode="halfAlpha" allowBlank="1" showInputMessage="1" showErrorMessage="1" error="有効な数字を入力してください" sqref="P272">
      <formula1>0</formula1>
      <formula2>9999999999</formula2>
    </dataValidation>
    <dataValidation type="whole" imeMode="halfAlpha" allowBlank="1" showInputMessage="1" showErrorMessage="1" error="有効な数字を入力してください" sqref="Q272">
      <formula1>0</formula1>
      <formula2>9999999999</formula2>
    </dataValidation>
    <dataValidation type="whole" imeMode="halfAlpha" allowBlank="1" showInputMessage="1" showErrorMessage="1" error="有効な数字を入力してください" sqref="O273">
      <formula1>0</formula1>
      <formula2>9999999999</formula2>
    </dataValidation>
    <dataValidation type="whole" imeMode="halfAlpha" allowBlank="1" showInputMessage="1" showErrorMessage="1" error="有効な数字を入力してください" sqref="P273">
      <formula1>0</formula1>
      <formula2>9999999999</formula2>
    </dataValidation>
    <dataValidation type="whole" imeMode="halfAlpha" allowBlank="1" showInputMessage="1" showErrorMessage="1" error="有効な数字を入力してください" sqref="Q273">
      <formula1>0</formula1>
      <formula2>9999999999</formula2>
    </dataValidation>
    <dataValidation type="whole" imeMode="halfAlpha" allowBlank="1" showInputMessage="1" showErrorMessage="1" error="有効な数字を入力してください" sqref="O274">
      <formula1>0</formula1>
      <formula2>9999999999</formula2>
    </dataValidation>
    <dataValidation type="whole" imeMode="halfAlpha" allowBlank="1" showInputMessage="1" showErrorMessage="1" error="有効な数字を入力してください" sqref="P274">
      <formula1>0</formula1>
      <formula2>9999999999</formula2>
    </dataValidation>
    <dataValidation type="whole" imeMode="halfAlpha" allowBlank="1" showInputMessage="1" showErrorMessage="1" error="有効な数字を入力してください" sqref="O275">
      <formula1>0</formula1>
      <formula2>9999999999</formula2>
    </dataValidation>
    <dataValidation type="whole" imeMode="halfAlpha" allowBlank="1" showInputMessage="1" showErrorMessage="1" error="有効な数字を入力してください" sqref="P275">
      <formula1>0</formula1>
      <formula2>9999999999</formula2>
    </dataValidation>
    <dataValidation type="whole" imeMode="halfAlpha" allowBlank="1" showInputMessage="1" showErrorMessage="1" error="有効な数字を入力してください" sqref="O276">
      <formula1>0</formula1>
      <formula2>9999999999</formula2>
    </dataValidation>
    <dataValidation type="whole" imeMode="halfAlpha" allowBlank="1" showInputMessage="1" showErrorMessage="1" error="有効な数字を入力してください" sqref="P276">
      <formula1>0</formula1>
      <formula2>9999999999</formula2>
    </dataValidation>
    <dataValidation type="whole" imeMode="halfAlpha" allowBlank="1" showInputMessage="1" showErrorMessage="1" error="有効な数字を入力してください" sqref="O277">
      <formula1>0</formula1>
      <formula2>9999999999</formula2>
    </dataValidation>
    <dataValidation type="whole" imeMode="halfAlpha" allowBlank="1" showInputMessage="1" showErrorMessage="1" error="有効な数字を入力してください" sqref="P277">
      <formula1>0</formula1>
      <formula2>9999999999</formula2>
    </dataValidation>
    <dataValidation type="whole" imeMode="halfAlpha" allowBlank="1" showInputMessage="1" showErrorMessage="1" error="有効な数字を入力してください" sqref="S277">
      <formula1>0</formula1>
      <formula2>9999999999</formula2>
    </dataValidation>
    <dataValidation type="whole" imeMode="halfAlpha" allowBlank="1" showInputMessage="1" showErrorMessage="1" error="有効な数字を入力してください" sqref="T277">
      <formula1>0</formula1>
      <formula2>9999999999</formula2>
    </dataValidation>
    <dataValidation type="whole" imeMode="halfAlpha" allowBlank="1" showInputMessage="1" showErrorMessage="1" error="有効な数字を入力してください" sqref="U277">
      <formula1>0</formula1>
      <formula2>9999999999</formula2>
    </dataValidation>
    <dataValidation type="whole" imeMode="halfAlpha" allowBlank="1" showInputMessage="1" showErrorMessage="1" error="有効な数字を入力してください" sqref="O278">
      <formula1>0</formula1>
      <formula2>9999999999</formula2>
    </dataValidation>
    <dataValidation type="whole" imeMode="halfAlpha" allowBlank="1" showInputMessage="1" showErrorMessage="1" error="有効な数字を入力してください" sqref="P278">
      <formula1>0</formula1>
      <formula2>9999999999</formula2>
    </dataValidation>
    <dataValidation type="whole" imeMode="halfAlpha" allowBlank="1" showInputMessage="1" showErrorMessage="1" error="有効な数字を入力してください" sqref="Q278">
      <formula1>0</formula1>
      <formula2>9999999999</formula2>
    </dataValidation>
    <dataValidation type="whole" imeMode="halfAlpha" allowBlank="1" showInputMessage="1" showErrorMessage="1" error="有効な数字を入力してください" sqref="O279">
      <formula1>0</formula1>
      <formula2>9999999999</formula2>
    </dataValidation>
    <dataValidation type="whole" imeMode="halfAlpha" allowBlank="1" showInputMessage="1" showErrorMessage="1" error="有効な数字を入力してください" sqref="P279">
      <formula1>0</formula1>
      <formula2>9999999999</formula2>
    </dataValidation>
    <dataValidation type="whole" imeMode="halfAlpha" allowBlank="1" showInputMessage="1" showErrorMessage="1" error="有効な数字を入力してください" sqref="O280">
      <formula1>0</formula1>
      <formula2>9999999999</formula2>
    </dataValidation>
    <dataValidation type="whole" imeMode="halfAlpha" allowBlank="1" showInputMessage="1" showErrorMessage="1" error="有効な数字を入力してください" sqref="P280">
      <formula1>0</formula1>
      <formula2>9999999999</formula2>
    </dataValidation>
    <dataValidation type="whole" imeMode="halfAlpha" allowBlank="1" showInputMessage="1" showErrorMessage="1" error="有効な数字を入力してください" sqref="S280">
      <formula1>0</formula1>
      <formula2>9999999999</formula2>
    </dataValidation>
    <dataValidation type="whole" imeMode="halfAlpha" allowBlank="1" showInputMessage="1" showErrorMessage="1" error="有効な数字を入力してください" sqref="T280">
      <formula1>0</formula1>
      <formula2>9999999999</formula2>
    </dataValidation>
    <dataValidation type="whole" imeMode="halfAlpha" allowBlank="1" showInputMessage="1" showErrorMessage="1" error="有効な数字を入力してください" sqref="U280">
      <formula1>0</formula1>
      <formula2>9999999999</formula2>
    </dataValidation>
    <dataValidation type="whole" imeMode="halfAlpha" allowBlank="1" showInputMessage="1" showErrorMessage="1" error="有効な数字を入力してください" sqref="V280">
      <formula1>0</formula1>
      <formula2>9999999999</formula2>
    </dataValidation>
    <dataValidation type="whole" imeMode="halfAlpha" allowBlank="1" showInputMessage="1" showErrorMessage="1" error="有効な数字を入力してください" sqref="W280">
      <formula1>0</formula1>
      <formula2>9999999999</formula2>
    </dataValidation>
    <dataValidation type="whole" imeMode="halfAlpha" allowBlank="1" showInputMessage="1" showErrorMessage="1" error="有効な数字を入力してください" sqref="O281">
      <formula1>0</formula1>
      <formula2>9999999999</formula2>
    </dataValidation>
    <dataValidation type="whole" imeMode="halfAlpha" allowBlank="1" showInputMessage="1" showErrorMessage="1" error="有効な数字を入力してください" sqref="P281">
      <formula1>0</formula1>
      <formula2>9999999999</formula2>
    </dataValidation>
    <dataValidation type="whole" imeMode="halfAlpha" allowBlank="1" showInputMessage="1" showErrorMessage="1" error="有効な数字を入力してください" sqref="S281">
      <formula1>0</formula1>
      <formula2>9999999999</formula2>
    </dataValidation>
    <dataValidation type="whole" imeMode="halfAlpha" allowBlank="1" showInputMessage="1" showErrorMessage="1" error="有効な数字を入力してください" sqref="T281">
      <formula1>0</formula1>
      <formula2>9999999999</formula2>
    </dataValidation>
    <dataValidation type="whole" imeMode="halfAlpha" allowBlank="1" showInputMessage="1" showErrorMessage="1" error="有効な数字を入力してください" sqref="U281">
      <formula1>0</formula1>
      <formula2>9999999999</formula2>
    </dataValidation>
    <dataValidation type="whole" imeMode="halfAlpha" allowBlank="1" showInputMessage="1" showErrorMessage="1" error="有効な数字を入力してください" sqref="V281">
      <formula1>0</formula1>
      <formula2>9999999999</formula2>
    </dataValidation>
    <dataValidation type="whole" imeMode="halfAlpha" allowBlank="1" showInputMessage="1" showErrorMessage="1" error="有効な数字を入力してください" sqref="W281">
      <formula1>0</formula1>
      <formula2>9999999999</formula2>
    </dataValidation>
    <dataValidation type="whole" imeMode="halfAlpha" allowBlank="1" showInputMessage="1" showErrorMessage="1" error="有効な数字を入力してください" sqref="X281">
      <formula1>0</formula1>
      <formula2>9999999999</formula2>
    </dataValidation>
    <dataValidation type="whole" imeMode="halfAlpha" allowBlank="1" showInputMessage="1" showErrorMessage="1" error="有効な数字を入力してください" sqref="Y281">
      <formula1>0</formula1>
      <formula2>9999999999</formula2>
    </dataValidation>
    <dataValidation type="whole" imeMode="halfAlpha" allowBlank="1" showInputMessage="1" showErrorMessage="1" error="有効な数字を入力してください" sqref="O282">
      <formula1>0</formula1>
      <formula2>9999999999</formula2>
    </dataValidation>
    <dataValidation type="whole" imeMode="halfAlpha" allowBlank="1" showInputMessage="1" showErrorMessage="1" error="有効な数字を入力してください" sqref="P282">
      <formula1>0</formula1>
      <formula2>9999999999</formula2>
    </dataValidation>
    <dataValidation type="whole" imeMode="halfAlpha" allowBlank="1" showInputMessage="1" showErrorMessage="1" error="有効な数字を入力してください" sqref="O283">
      <formula1>0</formula1>
      <formula2>9999999999</formula2>
    </dataValidation>
    <dataValidation type="whole" imeMode="halfAlpha" allowBlank="1" showInputMessage="1" showErrorMessage="1" error="有効な数字を入力してください" sqref="P283">
      <formula1>0</formula1>
      <formula2>9999999999</formula2>
    </dataValidation>
    <dataValidation type="whole" imeMode="halfAlpha" allowBlank="1" showInputMessage="1" showErrorMessage="1" error="有効な数字を入力してください" sqref="O284">
      <formula1>0</formula1>
      <formula2>9999999999</formula2>
    </dataValidation>
    <dataValidation type="whole" imeMode="halfAlpha" allowBlank="1" showInputMessage="1" showErrorMessage="1" error="有効な数字を入力してください" sqref="P284">
      <formula1>0</formula1>
      <formula2>9999999999</formula2>
    </dataValidation>
    <dataValidation type="whole" imeMode="halfAlpha" allowBlank="1" showInputMessage="1" showErrorMessage="1" error="有効な数字を入力してください" sqref="O285">
      <formula1>0</formula1>
      <formula2>9999999999</formula2>
    </dataValidation>
    <dataValidation type="whole" imeMode="halfAlpha" allowBlank="1" showInputMessage="1" showErrorMessage="1" error="有効な数字を入力してください" sqref="P285">
      <formula1>0</formula1>
      <formula2>9999999999</formula2>
    </dataValidation>
    <dataValidation type="whole" imeMode="halfAlpha" allowBlank="1" showInputMessage="1" showErrorMessage="1" error="有効な数字を入力してください" sqref="O286">
      <formula1>0</formula1>
      <formula2>9999999999</formula2>
    </dataValidation>
    <dataValidation type="whole" imeMode="halfAlpha" allowBlank="1" showInputMessage="1" showErrorMessage="1" error="有効な数字を入力してください" sqref="P286">
      <formula1>0</formula1>
      <formula2>9999999999</formula2>
    </dataValidation>
    <dataValidation type="whole" imeMode="halfAlpha" allowBlank="1" showInputMessage="1" showErrorMessage="1" error="有効な数字を入力してください" sqref="O287">
      <formula1>0</formula1>
      <formula2>9999999999</formula2>
    </dataValidation>
    <dataValidation type="whole" imeMode="halfAlpha" allowBlank="1" showInputMessage="1" showErrorMessage="1" error="有効な数字を入力してください" sqref="P287">
      <formula1>0</formula1>
      <formula2>9999999999</formula2>
    </dataValidation>
    <dataValidation type="whole" imeMode="halfAlpha" allowBlank="1" showInputMessage="1" showErrorMessage="1" error="有効な数字を入力してください" sqref="O288">
      <formula1>0</formula1>
      <formula2>9999999999</formula2>
    </dataValidation>
    <dataValidation type="whole" imeMode="halfAlpha" allowBlank="1" showInputMessage="1" showErrorMessage="1" error="有効な数字を入力してください" sqref="P288">
      <formula1>0</formula1>
      <formula2>9999999999</formula2>
    </dataValidation>
    <dataValidation type="whole" imeMode="halfAlpha" allowBlank="1" showInputMessage="1" showErrorMessage="1" error="有効な数字を入力してください" sqref="O289">
      <formula1>0</formula1>
      <formula2>9999999999</formula2>
    </dataValidation>
    <dataValidation type="whole" imeMode="halfAlpha" allowBlank="1" showInputMessage="1" showErrorMessage="1" error="有効な数字を入力してください" sqref="P289">
      <formula1>0</formula1>
      <formula2>9999999999</formula2>
    </dataValidation>
    <dataValidation type="whole" imeMode="halfAlpha" allowBlank="1" showInputMessage="1" showErrorMessage="1" error="有効な数字を入力してください" sqref="O290">
      <formula1>0</formula1>
      <formula2>9999999999</formula2>
    </dataValidation>
    <dataValidation type="whole" imeMode="halfAlpha" allowBlank="1" showInputMessage="1" showErrorMessage="1" error="有効な数字を入力してください" sqref="P290">
      <formula1>0</formula1>
      <formula2>9999999999</formula2>
    </dataValidation>
    <dataValidation type="whole" imeMode="halfAlpha" allowBlank="1" showInputMessage="1" showErrorMessage="1" error="有効な数字を入力してください" sqref="O291">
      <formula1>0</formula1>
      <formula2>9999999999</formula2>
    </dataValidation>
    <dataValidation type="whole" imeMode="halfAlpha" allowBlank="1" showInputMessage="1" showErrorMessage="1" error="有効な数字を入力してください" sqref="P291">
      <formula1>0</formula1>
      <formula2>9999999999</formula2>
    </dataValidation>
    <dataValidation type="whole" imeMode="halfAlpha" allowBlank="1" showInputMessage="1" showErrorMessage="1" error="有効な数字を入力してください" sqref="O292">
      <formula1>0</formula1>
      <formula2>9999999999</formula2>
    </dataValidation>
    <dataValidation type="whole" imeMode="halfAlpha" allowBlank="1" showInputMessage="1" showErrorMessage="1" error="有効な数字を入力してください" sqref="P292">
      <formula1>0</formula1>
      <formula2>9999999999</formula2>
    </dataValidation>
    <dataValidation type="whole" imeMode="halfAlpha" allowBlank="1" showInputMessage="1" showErrorMessage="1" error="有効な数字を入力してください" sqref="O293">
      <formula1>0</formula1>
      <formula2>9999999999</formula2>
    </dataValidation>
    <dataValidation type="whole" imeMode="halfAlpha" allowBlank="1" showInputMessage="1" showErrorMessage="1" error="有効な数字を入力してください" sqref="P293">
      <formula1>0</formula1>
      <formula2>9999999999</formula2>
    </dataValidation>
    <dataValidation type="whole" imeMode="halfAlpha" allowBlank="1" showInputMessage="1" showErrorMessage="1" error="有効な数字を入力してください" sqref="O294">
      <formula1>0</formula1>
      <formula2>9999999999</formula2>
    </dataValidation>
    <dataValidation type="whole" imeMode="halfAlpha" allowBlank="1" showInputMessage="1" showErrorMessage="1" error="有効な数字を入力してください" sqref="P294">
      <formula1>0</formula1>
      <formula2>9999999999</formula2>
    </dataValidation>
    <dataValidation type="whole" imeMode="halfAlpha" allowBlank="1" showInputMessage="1" showErrorMessage="1" error="有効な数字を入力してください" sqref="O295">
      <formula1>0</formula1>
      <formula2>9999999999</formula2>
    </dataValidation>
    <dataValidation type="whole" imeMode="halfAlpha" allowBlank="1" showInputMessage="1" showErrorMessage="1" error="有効な数字を入力してください" sqref="P295">
      <formula1>0</formula1>
      <formula2>9999999999</formula2>
    </dataValidation>
    <dataValidation type="whole" imeMode="halfAlpha" allowBlank="1" showInputMessage="1" showErrorMessage="1" error="有効な数字を入力してください" sqref="O296">
      <formula1>0</formula1>
      <formula2>9999999999</formula2>
    </dataValidation>
    <dataValidation type="whole" imeMode="halfAlpha" allowBlank="1" showInputMessage="1" showErrorMessage="1" error="有効な数字を入力してください" sqref="P296">
      <formula1>0</formula1>
      <formula2>9999999999</formula2>
    </dataValidation>
    <dataValidation type="whole" imeMode="halfAlpha" allowBlank="1" showInputMessage="1" showErrorMessage="1" error="有効な数字を入力してください" sqref="O297">
      <formula1>0</formula1>
      <formula2>9999999999</formula2>
    </dataValidation>
    <dataValidation type="whole" imeMode="halfAlpha" allowBlank="1" showInputMessage="1" showErrorMessage="1" error="有効な数字を入力してください" sqref="P297">
      <formula1>0</formula1>
      <formula2>9999999999</formula2>
    </dataValidation>
    <dataValidation type="whole" imeMode="halfAlpha" allowBlank="1" showInputMessage="1" showErrorMessage="1" error="有効な数字を入力してください" sqref="O298">
      <formula1>0</formula1>
      <formula2>9999999999</formula2>
    </dataValidation>
    <dataValidation type="whole" imeMode="halfAlpha" allowBlank="1" showInputMessage="1" showErrorMessage="1" error="有効な数字を入力してください" sqref="P298">
      <formula1>0</formula1>
      <formula2>9999999999</formula2>
    </dataValidation>
    <dataValidation type="whole" imeMode="halfAlpha" allowBlank="1" showInputMessage="1" showErrorMessage="1" error="有効な数字を入力してください" sqref="O299">
      <formula1>0</formula1>
      <formula2>9999999999</formula2>
    </dataValidation>
    <dataValidation type="whole" imeMode="halfAlpha" allowBlank="1" showInputMessage="1" showErrorMessage="1" error="有効な数字を入力してください" sqref="P299">
      <formula1>0</formula1>
      <formula2>9999999999</formula2>
    </dataValidation>
    <dataValidation type="whole" imeMode="halfAlpha" allowBlank="1" showInputMessage="1" showErrorMessage="1" error="有効な数字を入力してください" sqref="O300">
      <formula1>0</formula1>
      <formula2>9999999999</formula2>
    </dataValidation>
    <dataValidation type="whole" imeMode="halfAlpha" allowBlank="1" showInputMessage="1" showErrorMessage="1" error="有効な数字を入力してください" sqref="P300">
      <formula1>0</formula1>
      <formula2>9999999999</formula2>
    </dataValidation>
    <dataValidation type="whole" imeMode="halfAlpha" allowBlank="1" showInputMessage="1" showErrorMessage="1" error="有効な数字を入力してください" sqref="O301">
      <formula1>0</formula1>
      <formula2>9999999999</formula2>
    </dataValidation>
    <dataValidation type="whole" imeMode="halfAlpha" allowBlank="1" showInputMessage="1" showErrorMessage="1" error="有効な数字を入力してください" sqref="P301">
      <formula1>0</formula1>
      <formula2>9999999999</formula2>
    </dataValidation>
    <dataValidation type="whole" imeMode="halfAlpha" allowBlank="1" showInputMessage="1" showErrorMessage="1" error="有効な数字を入力してください" sqref="O302">
      <formula1>0</formula1>
      <formula2>9999999999</formula2>
    </dataValidation>
    <dataValidation type="whole" imeMode="halfAlpha" allowBlank="1" showInputMessage="1" showErrorMessage="1" error="有効な数字を入力してください" sqref="P302">
      <formula1>0</formula1>
      <formula2>9999999999</formula2>
    </dataValidation>
    <dataValidation type="whole" imeMode="halfAlpha" allowBlank="1" showInputMessage="1" showErrorMessage="1" error="有効な数字を入力してください" sqref="O303">
      <formula1>0</formula1>
      <formula2>9999999999</formula2>
    </dataValidation>
    <dataValidation type="whole" imeMode="halfAlpha" allowBlank="1" showInputMessage="1" showErrorMessage="1" error="有効な数字を入力してください" sqref="P303">
      <formula1>0</formula1>
      <formula2>9999999999</formula2>
    </dataValidation>
    <dataValidation type="whole" imeMode="halfAlpha" allowBlank="1" showInputMessage="1" showErrorMessage="1" error="有効な数字を入力してください" sqref="O304">
      <formula1>0</formula1>
      <formula2>9999999999</formula2>
    </dataValidation>
    <dataValidation type="whole" imeMode="halfAlpha" allowBlank="1" showInputMessage="1" showErrorMessage="1" error="有効な数字を入力してください" sqref="P304">
      <formula1>0</formula1>
      <formula2>9999999999</formula2>
    </dataValidation>
    <dataValidation type="whole" imeMode="halfAlpha" allowBlank="1" showInputMessage="1" showErrorMessage="1" error="有効な数字を入力してください" sqref="O305">
      <formula1>0</formula1>
      <formula2>9999999999</formula2>
    </dataValidation>
    <dataValidation type="whole" imeMode="halfAlpha" allowBlank="1" showInputMessage="1" showErrorMessage="1" error="有効な数字を入力してください" sqref="P305">
      <formula1>0</formula1>
      <formula2>9999999999</formula2>
    </dataValidation>
    <dataValidation type="whole" imeMode="halfAlpha" allowBlank="1" showInputMessage="1" showErrorMessage="1" error="有効な数字を入力してください" sqref="O306">
      <formula1>0</formula1>
      <formula2>9999999999</formula2>
    </dataValidation>
    <dataValidation type="whole" imeMode="halfAlpha" allowBlank="1" showInputMessage="1" showErrorMessage="1" error="有効な数字を入力してください" sqref="P306">
      <formula1>0</formula1>
      <formula2>9999999999</formula2>
    </dataValidation>
    <dataValidation type="whole" imeMode="halfAlpha" allowBlank="1" showInputMessage="1" showErrorMessage="1" error="有効な数字を入力してください" sqref="O307">
      <formula1>0</formula1>
      <formula2>9999999999</formula2>
    </dataValidation>
    <dataValidation type="whole" imeMode="halfAlpha" allowBlank="1" showInputMessage="1" showErrorMessage="1" error="有効な数字を入力してください" sqref="P307">
      <formula1>0</formula1>
      <formula2>9999999999</formula2>
    </dataValidation>
    <dataValidation type="whole" imeMode="halfAlpha" allowBlank="1" showInputMessage="1" showErrorMessage="1" error="有効な数字を入力してください" sqref="O308">
      <formula1>0</formula1>
      <formula2>9999999999</formula2>
    </dataValidation>
    <dataValidation type="whole" imeMode="halfAlpha" allowBlank="1" showInputMessage="1" showErrorMessage="1" error="有効な数字を入力してください" sqref="P308">
      <formula1>0</formula1>
      <formula2>9999999999</formula2>
    </dataValidation>
    <dataValidation type="whole" imeMode="halfAlpha" allowBlank="1" showInputMessage="1" showErrorMessage="1" error="有効な数字を入力してください" sqref="O309">
      <formula1>0</formula1>
      <formula2>9999999999</formula2>
    </dataValidation>
    <dataValidation type="whole" imeMode="halfAlpha" allowBlank="1" showInputMessage="1" showErrorMessage="1" error="有効な数字を入力してください" sqref="P309">
      <formula1>0</formula1>
      <formula2>9999999999</formula2>
    </dataValidation>
    <dataValidation type="whole" imeMode="halfAlpha" allowBlank="1" showInputMessage="1" showErrorMessage="1" error="有効な数字を入力してください" sqref="O310">
      <formula1>0</formula1>
      <formula2>9999999999</formula2>
    </dataValidation>
    <dataValidation type="whole" imeMode="halfAlpha" allowBlank="1" showInputMessage="1" showErrorMessage="1" error="有効な数字を入力してください" sqref="P310">
      <formula1>0</formula1>
      <formula2>9999999999</formula2>
    </dataValidation>
    <dataValidation type="whole" imeMode="halfAlpha" allowBlank="1" showInputMessage="1" showErrorMessage="1" error="有効な数字を入力してください" sqref="O311">
      <formula1>0</formula1>
      <formula2>9999999999</formula2>
    </dataValidation>
    <dataValidation type="whole" imeMode="halfAlpha" allowBlank="1" showInputMessage="1" showErrorMessage="1" error="有効な数字を入力してください" sqref="P311">
      <formula1>0</formula1>
      <formula2>9999999999</formula2>
    </dataValidation>
    <dataValidation type="whole" imeMode="halfAlpha" allowBlank="1" showInputMessage="1" showErrorMessage="1" error="有効な数字を入力してください" sqref="O312">
      <formula1>0</formula1>
      <formula2>9999999999</formula2>
    </dataValidation>
    <dataValidation type="whole" imeMode="halfAlpha" allowBlank="1" showInputMessage="1" showErrorMessage="1" error="有効な数字を入力してください" sqref="P312">
      <formula1>0</formula1>
      <formula2>9999999999</formula2>
    </dataValidation>
    <dataValidation type="whole" imeMode="halfAlpha" allowBlank="1" showInputMessage="1" showErrorMessage="1" error="有効な数字を入力してください" sqref="O313">
      <formula1>0</formula1>
      <formula2>9999999999</formula2>
    </dataValidation>
    <dataValidation type="whole" imeMode="halfAlpha" allowBlank="1" showInputMessage="1" showErrorMessage="1" error="有効な数字を入力してください" sqref="P313">
      <formula1>0</formula1>
      <formula2>9999999999</formula2>
    </dataValidation>
    <dataValidation type="whole" imeMode="halfAlpha" allowBlank="1" showInputMessage="1" showErrorMessage="1" error="有効な数字を入力してください" sqref="O314">
      <formula1>0</formula1>
      <formula2>9999999999</formula2>
    </dataValidation>
    <dataValidation type="whole" imeMode="halfAlpha" allowBlank="1" showInputMessage="1" showErrorMessage="1" error="有効な数字を入力してください" sqref="P314">
      <formula1>0</formula1>
      <formula2>9999999999</formula2>
    </dataValidation>
    <dataValidation type="whole" imeMode="halfAlpha" allowBlank="1" showInputMessage="1" showErrorMessage="1" error="有効な数字を入力してください" sqref="O315">
      <formula1>0</formula1>
      <formula2>9999999999</formula2>
    </dataValidation>
    <dataValidation type="whole" imeMode="halfAlpha" allowBlank="1" showInputMessage="1" showErrorMessage="1" error="有効な数字を入力してください" sqref="P315">
      <formula1>0</formula1>
      <formula2>9999999999</formula2>
    </dataValidation>
    <dataValidation type="whole" imeMode="halfAlpha" allowBlank="1" showInputMessage="1" showErrorMessage="1" error="有効な数字を入力してください" sqref="O316">
      <formula1>0</formula1>
      <formula2>9999999999</formula2>
    </dataValidation>
    <dataValidation type="whole" imeMode="halfAlpha" allowBlank="1" showInputMessage="1" showErrorMessage="1" error="有効な数字を入力してください" sqref="P316">
      <formula1>0</formula1>
      <formula2>9999999999</formula2>
    </dataValidation>
    <dataValidation type="whole" imeMode="halfAlpha" allowBlank="1" showInputMessage="1" showErrorMessage="1" error="有効な数字を入力してください" sqref="O317">
      <formula1>0</formula1>
      <formula2>9999999999</formula2>
    </dataValidation>
    <dataValidation type="whole" imeMode="halfAlpha" allowBlank="1" showInputMessage="1" showErrorMessage="1" error="有効な数字を入力してください" sqref="P317">
      <formula1>0</formula1>
      <formula2>9999999999</formula2>
    </dataValidation>
    <dataValidation type="whole" imeMode="halfAlpha" allowBlank="1" showInputMessage="1" showErrorMessage="1" error="有効な数字を入力してください" sqref="O318">
      <formula1>0</formula1>
      <formula2>9999999999</formula2>
    </dataValidation>
    <dataValidation type="whole" imeMode="halfAlpha" allowBlank="1" showInputMessage="1" showErrorMessage="1" error="有効な数字を入力してください" sqref="P318">
      <formula1>0</formula1>
      <formula2>9999999999</formula2>
    </dataValidation>
    <dataValidation type="whole" imeMode="halfAlpha" allowBlank="1" showInputMessage="1" showErrorMessage="1" error="有効な数字を入力してください" sqref="O319">
      <formula1>0</formula1>
      <formula2>9999999999</formula2>
    </dataValidation>
    <dataValidation type="whole" imeMode="halfAlpha" allowBlank="1" showInputMessage="1" showErrorMessage="1" error="有効な数字を入力してください" sqref="P319">
      <formula1>0</formula1>
      <formula2>9999999999</formula2>
    </dataValidation>
    <dataValidation type="whole" imeMode="halfAlpha" allowBlank="1" showInputMessage="1" showErrorMessage="1" error="有効な数字を入力してください" sqref="O320">
      <formula1>0</formula1>
      <formula2>9999999999</formula2>
    </dataValidation>
    <dataValidation type="whole" imeMode="halfAlpha" allowBlank="1" showInputMessage="1" showErrorMessage="1" error="有効な数字を入力してください" sqref="P320">
      <formula1>0</formula1>
      <formula2>9999999999</formula2>
    </dataValidation>
    <dataValidation type="whole" imeMode="halfAlpha" allowBlank="1" showInputMessage="1" showErrorMessage="1" error="有効な数字を入力してください" sqref="O321">
      <formula1>0</formula1>
      <formula2>9999999999</formula2>
    </dataValidation>
    <dataValidation type="whole" imeMode="halfAlpha" allowBlank="1" showInputMessage="1" showErrorMessage="1" error="有効な数字を入力してください" sqref="P321">
      <formula1>0</formula1>
      <formula2>9999999999</formula2>
    </dataValidation>
    <dataValidation type="whole" imeMode="halfAlpha" allowBlank="1" showInputMessage="1" showErrorMessage="1" error="有効な数字を入力してください" sqref="O322">
      <formula1>0</formula1>
      <formula2>9999999999</formula2>
    </dataValidation>
    <dataValidation type="whole" imeMode="halfAlpha" allowBlank="1" showInputMessage="1" showErrorMessage="1" error="有効な数字を入力してください" sqref="P322">
      <formula1>0</formula1>
      <formula2>9999999999</formula2>
    </dataValidation>
    <dataValidation type="whole" imeMode="halfAlpha" allowBlank="1" showInputMessage="1" showErrorMessage="1" error="有効な数字を入力してください" sqref="O323">
      <formula1>0</formula1>
      <formula2>9999999999</formula2>
    </dataValidation>
    <dataValidation type="whole" imeMode="halfAlpha" allowBlank="1" showInputMessage="1" showErrorMessage="1" error="有効な数字を入力してください" sqref="P323">
      <formula1>0</formula1>
      <formula2>9999999999</formula2>
    </dataValidation>
    <dataValidation type="whole" imeMode="halfAlpha" allowBlank="1" showInputMessage="1" showErrorMessage="1" error="有効な数字を入力してください" sqref="O324">
      <formula1>0</formula1>
      <formula2>9999999999</formula2>
    </dataValidation>
    <dataValidation type="whole" imeMode="halfAlpha" allowBlank="1" showInputMessage="1" showErrorMessage="1" error="有効な数字を入力してください" sqref="P324">
      <formula1>0</formula1>
      <formula2>9999999999</formula2>
    </dataValidation>
    <dataValidation type="whole" imeMode="halfAlpha" allowBlank="1" showInputMessage="1" showErrorMessage="1" error="有効な数字を入力してください" sqref="O325">
      <formula1>0</formula1>
      <formula2>9999999999</formula2>
    </dataValidation>
    <dataValidation type="whole" imeMode="halfAlpha" allowBlank="1" showInputMessage="1" showErrorMessage="1" error="有効な数字を入力してください" sqref="P325">
      <formula1>0</formula1>
      <formula2>9999999999</formula2>
    </dataValidation>
    <dataValidation type="whole" imeMode="halfAlpha" allowBlank="1" showInputMessage="1" showErrorMessage="1" error="有効な数字を入力してください" sqref="O326">
      <formula1>0</formula1>
      <formula2>9999999999</formula2>
    </dataValidation>
    <dataValidation type="whole" imeMode="halfAlpha" allowBlank="1" showInputMessage="1" showErrorMessage="1" error="有効な数字を入力してください" sqref="P326">
      <formula1>0</formula1>
      <formula2>9999999999</formula2>
    </dataValidation>
    <dataValidation type="whole" imeMode="halfAlpha" allowBlank="1" showInputMessage="1" showErrorMessage="1" error="有効な数字を入力してください" sqref="O327">
      <formula1>0</formula1>
      <formula2>9999999999</formula2>
    </dataValidation>
    <dataValidation type="whole" imeMode="halfAlpha" allowBlank="1" showInputMessage="1" showErrorMessage="1" error="有効な数字を入力してください" sqref="P327">
      <formula1>0</formula1>
      <formula2>9999999999</formula2>
    </dataValidation>
    <dataValidation type="whole" imeMode="halfAlpha" allowBlank="1" showInputMessage="1" showErrorMessage="1" error="有効な数字を入力してください" sqref="O328">
      <formula1>0</formula1>
      <formula2>9999999999</formula2>
    </dataValidation>
    <dataValidation type="whole" imeMode="halfAlpha" allowBlank="1" showInputMessage="1" showErrorMessage="1" error="有効な数字を入力してください" sqref="P328">
      <formula1>0</formula1>
      <formula2>9999999999</formula2>
    </dataValidation>
    <dataValidation type="whole" imeMode="halfAlpha" allowBlank="1" showInputMessage="1" showErrorMessage="1" error="有効な数字を入力してください" sqref="O329">
      <formula1>0</formula1>
      <formula2>9999999999</formula2>
    </dataValidation>
    <dataValidation type="whole" imeMode="halfAlpha" allowBlank="1" showInputMessage="1" showErrorMessage="1" error="有効な数字を入力してください" sqref="P329">
      <formula1>0</formula1>
      <formula2>9999999999</formula2>
    </dataValidation>
    <dataValidation type="whole" imeMode="halfAlpha" allowBlank="1" showInputMessage="1" showErrorMessage="1" error="有効な数字を入力してください" sqref="O330">
      <formula1>0</formula1>
      <formula2>9999999999</formula2>
    </dataValidation>
    <dataValidation type="whole" imeMode="halfAlpha" allowBlank="1" showInputMessage="1" showErrorMessage="1" error="有効な数字を入力してください" sqref="P330">
      <formula1>0</formula1>
      <formula2>9999999999</formula2>
    </dataValidation>
    <dataValidation type="whole" imeMode="halfAlpha" allowBlank="1" showInputMessage="1" showErrorMessage="1" error="有効な数字を入力してください" sqref="O331">
      <formula1>0</formula1>
      <formula2>9999999999</formula2>
    </dataValidation>
    <dataValidation type="whole" imeMode="halfAlpha" allowBlank="1" showInputMessage="1" showErrorMessage="1" error="有効な数字を入力してください" sqref="P331">
      <formula1>0</formula1>
      <formula2>9999999999</formula2>
    </dataValidation>
    <dataValidation type="whole" imeMode="halfAlpha" allowBlank="1" showInputMessage="1" showErrorMessage="1" error="有効な数字を入力してください" sqref="O332">
      <formula1>0</formula1>
      <formula2>9999999999</formula2>
    </dataValidation>
    <dataValidation type="whole" imeMode="halfAlpha" allowBlank="1" showInputMessage="1" showErrorMessage="1" error="有効な数字を入力してください" sqref="P332">
      <formula1>0</formula1>
      <formula2>9999999999</formula2>
    </dataValidation>
    <dataValidation type="whole" imeMode="halfAlpha" allowBlank="1" showInputMessage="1" showErrorMessage="1" error="有効な数字を入力してください" sqref="O333">
      <formula1>0</formula1>
      <formula2>9999999999</formula2>
    </dataValidation>
    <dataValidation type="whole" imeMode="halfAlpha" allowBlank="1" showInputMessage="1" showErrorMessage="1" error="有効な数字を入力してください" sqref="P333">
      <formula1>0</formula1>
      <formula2>9999999999</formula2>
    </dataValidation>
    <dataValidation type="whole" imeMode="halfAlpha" allowBlank="1" showInputMessage="1" showErrorMessage="1" error="有効な数字を入力してください" sqref="O334">
      <formula1>0</formula1>
      <formula2>9999999999</formula2>
    </dataValidation>
    <dataValidation type="whole" imeMode="halfAlpha" allowBlank="1" showInputMessage="1" showErrorMessage="1" error="有効な数字を入力してください" sqref="P334">
      <formula1>0</formula1>
      <formula2>9999999999</formula2>
    </dataValidation>
    <dataValidation type="whole" imeMode="halfAlpha" allowBlank="1" showInputMessage="1" showErrorMessage="1" error="有効な数字を入力してください" sqref="O335">
      <formula1>0</formula1>
      <formula2>9999999999</formula2>
    </dataValidation>
    <dataValidation type="whole" imeMode="halfAlpha" allowBlank="1" showInputMessage="1" showErrorMessage="1" error="有効な数字を入力してください" sqref="P335">
      <formula1>0</formula1>
      <formula2>9999999999</formula2>
    </dataValidation>
    <dataValidation type="whole" imeMode="halfAlpha" allowBlank="1" showInputMessage="1" showErrorMessage="1" error="有効な数字を入力してください" sqref="O336">
      <formula1>0</formula1>
      <formula2>9999999999</formula2>
    </dataValidation>
    <dataValidation type="whole" imeMode="halfAlpha" allowBlank="1" showInputMessage="1" showErrorMessage="1" error="有効な数字を入力してください" sqref="P336">
      <formula1>0</formula1>
      <formula2>9999999999</formula2>
    </dataValidation>
    <dataValidation type="whole" imeMode="halfAlpha" allowBlank="1" showInputMessage="1" showErrorMessage="1" error="有効な数字を入力してください" sqref="O337">
      <formula1>0</formula1>
      <formula2>9999999999</formula2>
    </dataValidation>
    <dataValidation type="whole" imeMode="halfAlpha" allowBlank="1" showInputMessage="1" showErrorMessage="1" error="有効な数字を入力してください" sqref="P337">
      <formula1>0</formula1>
      <formula2>9999999999</formula2>
    </dataValidation>
    <dataValidation type="whole" imeMode="halfAlpha" allowBlank="1" showInputMessage="1" showErrorMessage="1" error="有効な数字を入力してください" sqref="O338">
      <formula1>0</formula1>
      <formula2>9999999999</formula2>
    </dataValidation>
    <dataValidation type="whole" imeMode="halfAlpha" allowBlank="1" showInputMessage="1" showErrorMessage="1" error="有効な数字を入力してください" sqref="P338">
      <formula1>0</formula1>
      <formula2>9999999999</formula2>
    </dataValidation>
    <dataValidation type="whole" imeMode="halfAlpha" allowBlank="1" showInputMessage="1" showErrorMessage="1" error="有効な数字を入力してください" sqref="O339">
      <formula1>0</formula1>
      <formula2>9999999999</formula2>
    </dataValidation>
    <dataValidation type="whole" imeMode="halfAlpha" allowBlank="1" showInputMessage="1" showErrorMessage="1" error="有効な数字を入力してください" sqref="P339">
      <formula1>0</formula1>
      <formula2>9999999999</formula2>
    </dataValidation>
    <dataValidation type="whole" imeMode="halfAlpha" allowBlank="1" showInputMessage="1" showErrorMessage="1" error="有効な数字を入力してください" sqref="O340">
      <formula1>0</formula1>
      <formula2>9999999999</formula2>
    </dataValidation>
    <dataValidation type="whole" imeMode="halfAlpha" allowBlank="1" showInputMessage="1" showErrorMessage="1" error="有効な数字を入力してください" sqref="P340">
      <formula1>0</formula1>
      <formula2>9999999999</formula2>
    </dataValidation>
    <dataValidation type="whole" imeMode="halfAlpha" allowBlank="1" showInputMessage="1" showErrorMessage="1" error="有効な数字を入力してください" sqref="O341">
      <formula1>0</formula1>
      <formula2>9999999999</formula2>
    </dataValidation>
    <dataValidation type="whole" imeMode="halfAlpha" allowBlank="1" showInputMessage="1" showErrorMessage="1" error="有効な数字を入力してください" sqref="P341">
      <formula1>0</formula1>
      <formula2>9999999999</formula2>
    </dataValidation>
    <dataValidation type="whole" imeMode="halfAlpha" allowBlank="1" showInputMessage="1" showErrorMessage="1" error="有効な数字を入力してください" sqref="Q341">
      <formula1>0</formula1>
      <formula2>9999999999</formula2>
    </dataValidation>
    <dataValidation type="whole" imeMode="halfAlpha" allowBlank="1" showInputMessage="1" showErrorMessage="1" error="有効な数字を入力してください" sqref="O342">
      <formula1>0</formula1>
      <formula2>9999999999</formula2>
    </dataValidation>
    <dataValidation type="whole" imeMode="halfAlpha" allowBlank="1" showInputMessage="1" showErrorMessage="1" error="有効な数字を入力してください" sqref="P342">
      <formula1>0</formula1>
      <formula2>9999999999</formula2>
    </dataValidation>
    <dataValidation type="whole" imeMode="halfAlpha" allowBlank="1" showInputMessage="1" showErrorMessage="1" error="有効な数字を入力してください" sqref="O343">
      <formula1>0</formula1>
      <formula2>9999999999</formula2>
    </dataValidation>
    <dataValidation type="whole" imeMode="halfAlpha" allowBlank="1" showInputMessage="1" showErrorMessage="1" error="有効な数字を入力してください" sqref="P343">
      <formula1>0</formula1>
      <formula2>9999999999</formula2>
    </dataValidation>
    <dataValidation type="whole" imeMode="halfAlpha" allowBlank="1" showInputMessage="1" showErrorMessage="1" error="有効な数字を入力してください" sqref="O344">
      <formula1>0</formula1>
      <formula2>9999999999</formula2>
    </dataValidation>
    <dataValidation type="whole" imeMode="halfAlpha" allowBlank="1" showInputMessage="1" showErrorMessage="1" error="有効な数字を入力してください" sqref="P344">
      <formula1>0</formula1>
      <formula2>9999999999</formula2>
    </dataValidation>
    <dataValidation type="whole" imeMode="halfAlpha" allowBlank="1" showInputMessage="1" showErrorMessage="1" error="有効な数字を入力してください" sqref="O345">
      <formula1>0</formula1>
      <formula2>9999999999</formula2>
    </dataValidation>
    <dataValidation type="whole" imeMode="halfAlpha" allowBlank="1" showInputMessage="1" showErrorMessage="1" error="有効な数字を入力してください" sqref="P345">
      <formula1>0</formula1>
      <formula2>9999999999</formula2>
    </dataValidation>
    <dataValidation type="whole" imeMode="halfAlpha" allowBlank="1" showInputMessage="1" showErrorMessage="1" error="有効な数字を入力してください" sqref="O346">
      <formula1>0</formula1>
      <formula2>9999999999</formula2>
    </dataValidation>
    <dataValidation type="whole" imeMode="halfAlpha" allowBlank="1" showInputMessage="1" showErrorMessage="1" error="有効な数字を入力してください" sqref="P346">
      <formula1>0</formula1>
      <formula2>9999999999</formula2>
    </dataValidation>
    <dataValidation type="whole" imeMode="halfAlpha" allowBlank="1" showInputMessage="1" showErrorMessage="1" error="有効な数字を入力してください" sqref="O347">
      <formula1>0</formula1>
      <formula2>9999999999</formula2>
    </dataValidation>
    <dataValidation type="whole" imeMode="halfAlpha" allowBlank="1" showInputMessage="1" showErrorMessage="1" error="有効な数字を入力してください" sqref="P347">
      <formula1>0</formula1>
      <formula2>9999999999</formula2>
    </dataValidation>
    <dataValidation type="whole" imeMode="halfAlpha" allowBlank="1" showInputMessage="1" showErrorMessage="1" error="有効な数字を入力してください" sqref="O348">
      <formula1>0</formula1>
      <formula2>9999999999</formula2>
    </dataValidation>
    <dataValidation type="whole" imeMode="halfAlpha" allowBlank="1" showInputMessage="1" showErrorMessage="1" error="有効な数字を入力してください" sqref="P348">
      <formula1>0</formula1>
      <formula2>9999999999</formula2>
    </dataValidation>
    <dataValidation type="whole" imeMode="halfAlpha" allowBlank="1" showInputMessage="1" showErrorMessage="1" error="有効な数字を入力してください" sqref="O349">
      <formula1>0</formula1>
      <formula2>9999999999</formula2>
    </dataValidation>
    <dataValidation type="whole" imeMode="halfAlpha" allowBlank="1" showInputMessage="1" showErrorMessage="1" error="有効な数字を入力してください" sqref="P349">
      <formula1>0</formula1>
      <formula2>9999999999</formula2>
    </dataValidation>
    <dataValidation type="whole" imeMode="halfAlpha" allowBlank="1" showInputMessage="1" showErrorMessage="1" error="有効な数字を入力してください" sqref="O350">
      <formula1>0</formula1>
      <formula2>9999999999</formula2>
    </dataValidation>
    <dataValidation type="whole" imeMode="halfAlpha" allowBlank="1" showInputMessage="1" showErrorMessage="1" error="有効な数字を入力してください" sqref="P350">
      <formula1>0</formula1>
      <formula2>9999999999</formula2>
    </dataValidation>
    <dataValidation type="whole" imeMode="halfAlpha" allowBlank="1" showInputMessage="1" showErrorMessage="1" error="有効な数字を入力してください" sqref="O351">
      <formula1>0</formula1>
      <formula2>9999999999</formula2>
    </dataValidation>
    <dataValidation type="whole" imeMode="halfAlpha" allowBlank="1" showInputMessage="1" showErrorMessage="1" error="有効な数字を入力してください" sqref="P351">
      <formula1>0</formula1>
      <formula2>9999999999</formula2>
    </dataValidation>
    <dataValidation type="whole" imeMode="halfAlpha" allowBlank="1" showInputMessage="1" showErrorMessage="1" error="有効な数字を入力してください" sqref="O352">
      <formula1>0</formula1>
      <formula2>9999999999</formula2>
    </dataValidation>
    <dataValidation type="whole" imeMode="halfAlpha" allowBlank="1" showInputMessage="1" showErrorMessage="1" error="有効な数字を入力してください" sqref="P352">
      <formula1>0</formula1>
      <formula2>9999999999</formula2>
    </dataValidation>
    <dataValidation type="whole" imeMode="halfAlpha" allowBlank="1" showInputMessage="1" showErrorMessage="1" error="有効な数字を入力してください" sqref="R352">
      <formula1>0</formula1>
      <formula2>9999999999</formula2>
    </dataValidation>
    <dataValidation type="whole" imeMode="halfAlpha" allowBlank="1" showInputMessage="1" showErrorMessage="1" error="有効な数字を入力してください" sqref="S352">
      <formula1>0</formula1>
      <formula2>9999999999</formula2>
    </dataValidation>
    <dataValidation type="whole" imeMode="halfAlpha" allowBlank="1" showInputMessage="1" showErrorMessage="1" error="有効な数字を入力してください" sqref="T352">
      <formula1>0</formula1>
      <formula2>9999999999</formula2>
    </dataValidation>
    <dataValidation type="whole" imeMode="halfAlpha" allowBlank="1" showInputMessage="1" showErrorMessage="1" error="有効な数字を入力してください" sqref="O353">
      <formula1>0</formula1>
      <formula2>9999999999</formula2>
    </dataValidation>
    <dataValidation type="whole" imeMode="halfAlpha" allowBlank="1" showInputMessage="1" showErrorMessage="1" error="有効な数字を入力してください" sqref="P353">
      <formula1>0</formula1>
      <formula2>9999999999</formula2>
    </dataValidation>
    <dataValidation type="whole" imeMode="halfAlpha" allowBlank="1" showInputMessage="1" showErrorMessage="1" error="有効な数字を入力してください" sqref="O354">
      <formula1>0</formula1>
      <formula2>9999999999</formula2>
    </dataValidation>
    <dataValidation type="whole" imeMode="halfAlpha" allowBlank="1" showInputMessage="1" showErrorMessage="1" error="有効な数字を入力してください" sqref="P354">
      <formula1>0</formula1>
      <formula2>9999999999</formula2>
    </dataValidation>
    <dataValidation type="whole" imeMode="halfAlpha" allowBlank="1" showInputMessage="1" showErrorMessage="1" error="有効な数字を入力してください" sqref="O355">
      <formula1>0</formula1>
      <formula2>9999999999</formula2>
    </dataValidation>
    <dataValidation type="whole" imeMode="halfAlpha" allowBlank="1" showInputMessage="1" showErrorMessage="1" error="有効な数字を入力してください" sqref="P355">
      <formula1>0</formula1>
      <formula2>9999999999</formula2>
    </dataValidation>
  </dataValidations>
  <pageMargins left="0.19685039370078741" right="0.19685039370078741" top="0.39370078740157483" bottom="0.19685039370078741" header="0.19685039370078741" footer="0.19685039370078741"/>
  <pageSetup paperSize="9" orientation="portrait" verticalDpi="0" r:id="rId1"/>
  <headerFooter>
    <oddHeader>&amp;R&amp;8&amp;P/&amp;N</oddHeader>
  </headerFooter>
  <ignoredErrors>
    <ignoredError sqref="E199:E2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3203125" defaultRowHeight="13.2" x14ac:dyDescent="0.2"/>
  <cols>
    <col min="1" max="1" width="9.33203125" style="190" hidden="1" customWidth="1"/>
    <col min="2" max="2" width="3.6640625" style="195" customWidth="1"/>
    <col min="3" max="3" width="3.77734375" style="195" customWidth="1"/>
    <col min="4" max="4" width="16.77734375" style="195" customWidth="1"/>
    <col min="5" max="6" width="22.6640625" style="195" customWidth="1"/>
    <col min="7" max="7" width="6" style="195" customWidth="1"/>
    <col min="8" max="8" width="19.77734375" style="195" customWidth="1"/>
    <col min="9" max="9" width="14.88671875" style="195" hidden="1" customWidth="1"/>
    <col min="10" max="11" width="38.33203125" style="195" hidden="1" customWidth="1"/>
    <col min="12" max="12" width="2.33203125" style="195"/>
    <col min="13" max="13" width="8.6640625" style="195" hidden="1" customWidth="1"/>
    <col min="14" max="16384" width="2.33203125" style="195"/>
  </cols>
  <sheetData>
    <row r="1" spans="1:13" s="191" customFormat="1" ht="30" customHeight="1" x14ac:dyDescent="0.2">
      <c r="A1" s="210" t="s">
        <v>334</v>
      </c>
      <c r="C1" s="192" t="s">
        <v>312</v>
      </c>
      <c r="D1" s="192"/>
      <c r="E1" s="192"/>
      <c r="F1" s="192"/>
      <c r="G1" s="192"/>
      <c r="H1" s="211" t="s">
        <v>354</v>
      </c>
      <c r="I1" s="192"/>
      <c r="J1" s="192"/>
      <c r="K1" s="193"/>
      <c r="L1" s="38"/>
    </row>
    <row r="2" spans="1:13" s="191" customFormat="1" ht="15" hidden="1" customHeight="1" x14ac:dyDescent="0.2">
      <c r="A2" s="210" t="s">
        <v>351</v>
      </c>
      <c r="C2" s="194"/>
      <c r="D2" s="194"/>
      <c r="E2" s="194"/>
      <c r="F2" s="194"/>
      <c r="G2" s="194"/>
      <c r="H2" s="194"/>
      <c r="I2" s="194"/>
      <c r="J2" s="194"/>
      <c r="K2" s="38"/>
      <c r="L2" s="38"/>
    </row>
    <row r="3" spans="1:13" ht="30" customHeight="1" x14ac:dyDescent="0.2">
      <c r="A3" s="210" t="s">
        <v>355</v>
      </c>
      <c r="C3" s="348" t="s">
        <v>336</v>
      </c>
      <c r="D3" s="348"/>
      <c r="E3" s="348"/>
      <c r="F3" s="348"/>
      <c r="G3" s="348"/>
      <c r="H3" s="348"/>
      <c r="I3" s="348"/>
      <c r="J3" s="348"/>
      <c r="K3" s="348"/>
    </row>
    <row r="4" spans="1:13" ht="60" customHeight="1" x14ac:dyDescent="0.2">
      <c r="A4" s="196"/>
      <c r="C4" s="349" t="s">
        <v>352</v>
      </c>
      <c r="D4" s="349"/>
      <c r="E4" s="349"/>
      <c r="F4" s="349"/>
      <c r="G4" s="349"/>
      <c r="H4" s="349"/>
      <c r="I4" s="349"/>
      <c r="J4" s="349"/>
      <c r="K4" s="349"/>
    </row>
    <row r="5" spans="1:13" ht="15" hidden="1" customHeight="1" x14ac:dyDescent="0.2">
      <c r="C5" s="58"/>
      <c r="D5" s="61"/>
      <c r="E5" s="61"/>
      <c r="F5" s="61"/>
      <c r="G5" s="61"/>
      <c r="H5" s="61"/>
      <c r="I5" s="61"/>
      <c r="J5" s="61"/>
      <c r="K5" s="61"/>
    </row>
    <row r="6" spans="1:13" ht="15" hidden="1" customHeight="1" x14ac:dyDescent="0.2">
      <c r="C6" s="58"/>
      <c r="D6" s="61"/>
      <c r="E6" s="61"/>
      <c r="F6" s="61"/>
      <c r="G6" s="61"/>
      <c r="H6" s="61"/>
      <c r="I6" s="61"/>
      <c r="J6" s="61"/>
      <c r="K6" s="61"/>
    </row>
    <row r="7" spans="1:13" ht="15" hidden="1" customHeight="1" x14ac:dyDescent="0.2">
      <c r="C7" s="58"/>
      <c r="D7" s="61"/>
      <c r="E7" s="61"/>
      <c r="F7" s="61"/>
      <c r="G7" s="61"/>
      <c r="H7" s="61"/>
      <c r="I7" s="61"/>
      <c r="J7" s="61"/>
      <c r="K7" s="61"/>
    </row>
    <row r="8" spans="1:13" s="197" customFormat="1" ht="30.75" customHeight="1" x14ac:dyDescent="0.2">
      <c r="A8" s="190"/>
      <c r="C8" s="198"/>
      <c r="D8" s="199" t="s">
        <v>313</v>
      </c>
      <c r="E8" s="199" t="s">
        <v>314</v>
      </c>
      <c r="F8" s="199" t="s">
        <v>315</v>
      </c>
      <c r="G8" s="200" t="s">
        <v>316</v>
      </c>
      <c r="H8" s="200" t="str">
        <f>"生年月日
" &amp; 日付例_s</f>
        <v>生年月日
例)2024/4/1</v>
      </c>
      <c r="I8" s="201" t="s">
        <v>317</v>
      </c>
      <c r="J8" s="201" t="s">
        <v>318</v>
      </c>
      <c r="K8" s="202" t="s">
        <v>319</v>
      </c>
      <c r="M8" s="197">
        <f>COUNTIF(M9:M58,"&gt;0")</f>
        <v>0</v>
      </c>
    </row>
    <row r="9" spans="1:13" s="197" customFormat="1" ht="18" customHeight="1" x14ac:dyDescent="0.2">
      <c r="A9" s="190">
        <f t="shared" ref="A9:A40" si="0">IFERROR(IF(AND(OR($C9=1,AND($C9&gt;1,$M9&gt;0)), OR(TRIM($D9)="",TRIM($E9)="",TRIM($F9)="",TRIM($G9)="",TRIM($H9)="")),1001,0),3)</f>
        <v>1001</v>
      </c>
      <c r="C9" s="203">
        <v>1</v>
      </c>
      <c r="D9" s="14"/>
      <c r="E9" s="15"/>
      <c r="F9" s="14"/>
      <c r="G9" s="16"/>
      <c r="H9" s="17"/>
      <c r="I9" s="16"/>
      <c r="J9" s="18"/>
      <c r="K9" s="14"/>
      <c r="M9" s="197">
        <f>COUNTA($D9:$F9,$H9,$J9:$K9)+IF(TRIM($G9)="",0,1)+IF(TRIM($I9)="",0,1)</f>
        <v>0</v>
      </c>
    </row>
    <row r="10" spans="1:13" s="197" customFormat="1" ht="18" customHeight="1" x14ac:dyDescent="0.2">
      <c r="A10" s="190">
        <f t="shared" si="0"/>
        <v>0</v>
      </c>
      <c r="B10" s="204"/>
      <c r="C10" s="205">
        <v>2</v>
      </c>
      <c r="D10" s="19"/>
      <c r="E10" s="20"/>
      <c r="F10" s="19"/>
      <c r="G10" s="20"/>
      <c r="H10" s="21"/>
      <c r="I10" s="20"/>
      <c r="J10" s="22"/>
      <c r="K10" s="19"/>
      <c r="M10" s="197">
        <f t="shared" ref="M10:M58" si="1">COUNTA($D10:$F10,$H10,$J10:$K10)+IF(TRIM($G10)="",0,1)+IF(TRIM($I10)="",0,1)</f>
        <v>0</v>
      </c>
    </row>
    <row r="11" spans="1:13" s="197" customFormat="1" ht="18" customHeight="1" x14ac:dyDescent="0.2">
      <c r="A11" s="190">
        <f t="shared" si="0"/>
        <v>0</v>
      </c>
      <c r="B11" s="204"/>
      <c r="C11" s="205">
        <v>3</v>
      </c>
      <c r="D11" s="19"/>
      <c r="E11" s="20"/>
      <c r="F11" s="19"/>
      <c r="G11" s="20"/>
      <c r="H11" s="21"/>
      <c r="I11" s="20"/>
      <c r="J11" s="22"/>
      <c r="K11" s="19"/>
      <c r="M11" s="197">
        <f t="shared" si="1"/>
        <v>0</v>
      </c>
    </row>
    <row r="12" spans="1:13" s="197" customFormat="1" ht="18" customHeight="1" x14ac:dyDescent="0.2">
      <c r="A12" s="190">
        <f t="shared" si="0"/>
        <v>0</v>
      </c>
      <c r="B12" s="204"/>
      <c r="C12" s="205">
        <v>4</v>
      </c>
      <c r="D12" s="19"/>
      <c r="E12" s="20"/>
      <c r="F12" s="19"/>
      <c r="G12" s="20"/>
      <c r="H12" s="21"/>
      <c r="I12" s="20"/>
      <c r="J12" s="22"/>
      <c r="K12" s="19"/>
      <c r="M12" s="197">
        <f t="shared" si="1"/>
        <v>0</v>
      </c>
    </row>
    <row r="13" spans="1:13" s="197" customFormat="1" ht="18" customHeight="1" x14ac:dyDescent="0.2">
      <c r="A13" s="190">
        <f t="shared" si="0"/>
        <v>0</v>
      </c>
      <c r="B13" s="204"/>
      <c r="C13" s="205">
        <v>5</v>
      </c>
      <c r="D13" s="19"/>
      <c r="E13" s="20"/>
      <c r="F13" s="19"/>
      <c r="G13" s="20"/>
      <c r="H13" s="21"/>
      <c r="I13" s="20"/>
      <c r="J13" s="22"/>
      <c r="K13" s="19"/>
      <c r="M13" s="197">
        <f t="shared" si="1"/>
        <v>0</v>
      </c>
    </row>
    <row r="14" spans="1:13" s="197" customFormat="1" ht="18" customHeight="1" x14ac:dyDescent="0.2">
      <c r="A14" s="190">
        <f t="shared" si="0"/>
        <v>0</v>
      </c>
      <c r="B14" s="204"/>
      <c r="C14" s="205">
        <v>6</v>
      </c>
      <c r="D14" s="19"/>
      <c r="E14" s="20"/>
      <c r="F14" s="19"/>
      <c r="G14" s="20"/>
      <c r="H14" s="21"/>
      <c r="I14" s="20"/>
      <c r="J14" s="22"/>
      <c r="K14" s="19"/>
      <c r="M14" s="197">
        <f t="shared" si="1"/>
        <v>0</v>
      </c>
    </row>
    <row r="15" spans="1:13" s="197" customFormat="1" ht="18" customHeight="1" x14ac:dyDescent="0.2">
      <c r="A15" s="190">
        <f t="shared" si="0"/>
        <v>0</v>
      </c>
      <c r="B15" s="204"/>
      <c r="C15" s="205">
        <v>7</v>
      </c>
      <c r="D15" s="19"/>
      <c r="E15" s="20"/>
      <c r="F15" s="19"/>
      <c r="G15" s="20"/>
      <c r="H15" s="21"/>
      <c r="I15" s="20"/>
      <c r="J15" s="22"/>
      <c r="K15" s="19"/>
      <c r="M15" s="197">
        <f t="shared" si="1"/>
        <v>0</v>
      </c>
    </row>
    <row r="16" spans="1:13" s="197" customFormat="1" ht="18" customHeight="1" x14ac:dyDescent="0.2">
      <c r="A16" s="190">
        <f t="shared" si="0"/>
        <v>0</v>
      </c>
      <c r="B16" s="204"/>
      <c r="C16" s="205">
        <v>8</v>
      </c>
      <c r="D16" s="19"/>
      <c r="E16" s="20"/>
      <c r="F16" s="19"/>
      <c r="G16" s="20"/>
      <c r="H16" s="21"/>
      <c r="I16" s="20"/>
      <c r="J16" s="22"/>
      <c r="K16" s="19"/>
      <c r="M16" s="197">
        <f t="shared" si="1"/>
        <v>0</v>
      </c>
    </row>
    <row r="17" spans="1:13" s="197" customFormat="1" ht="18" customHeight="1" x14ac:dyDescent="0.2">
      <c r="A17" s="190">
        <f t="shared" si="0"/>
        <v>0</v>
      </c>
      <c r="B17" s="204"/>
      <c r="C17" s="205">
        <v>9</v>
      </c>
      <c r="D17" s="19"/>
      <c r="E17" s="20"/>
      <c r="F17" s="19"/>
      <c r="G17" s="20"/>
      <c r="H17" s="21"/>
      <c r="I17" s="20"/>
      <c r="J17" s="22"/>
      <c r="K17" s="19"/>
      <c r="M17" s="197">
        <f t="shared" si="1"/>
        <v>0</v>
      </c>
    </row>
    <row r="18" spans="1:13" s="197" customFormat="1" ht="18" customHeight="1" x14ac:dyDescent="0.2">
      <c r="A18" s="190">
        <f t="shared" si="0"/>
        <v>0</v>
      </c>
      <c r="B18" s="204"/>
      <c r="C18" s="205">
        <v>10</v>
      </c>
      <c r="D18" s="19"/>
      <c r="E18" s="20"/>
      <c r="F18" s="19"/>
      <c r="G18" s="20"/>
      <c r="H18" s="21"/>
      <c r="I18" s="20"/>
      <c r="J18" s="22"/>
      <c r="K18" s="19"/>
      <c r="M18" s="197">
        <f t="shared" si="1"/>
        <v>0</v>
      </c>
    </row>
    <row r="19" spans="1:13" s="197" customFormat="1" ht="18" customHeight="1" x14ac:dyDescent="0.2">
      <c r="A19" s="190">
        <f t="shared" si="0"/>
        <v>0</v>
      </c>
      <c r="B19" s="204"/>
      <c r="C19" s="205">
        <v>11</v>
      </c>
      <c r="D19" s="19"/>
      <c r="E19" s="20"/>
      <c r="F19" s="19"/>
      <c r="G19" s="20"/>
      <c r="H19" s="21"/>
      <c r="I19" s="20"/>
      <c r="J19" s="22"/>
      <c r="K19" s="19"/>
      <c r="M19" s="197">
        <f t="shared" si="1"/>
        <v>0</v>
      </c>
    </row>
    <row r="20" spans="1:13" s="197" customFormat="1" ht="18" customHeight="1" x14ac:dyDescent="0.2">
      <c r="A20" s="190">
        <f t="shared" si="0"/>
        <v>0</v>
      </c>
      <c r="B20" s="204"/>
      <c r="C20" s="205">
        <v>12</v>
      </c>
      <c r="D20" s="19"/>
      <c r="E20" s="20"/>
      <c r="F20" s="19"/>
      <c r="G20" s="20"/>
      <c r="H20" s="21"/>
      <c r="I20" s="20"/>
      <c r="J20" s="22"/>
      <c r="K20" s="19"/>
      <c r="M20" s="197">
        <f t="shared" si="1"/>
        <v>0</v>
      </c>
    </row>
    <row r="21" spans="1:13" s="197" customFormat="1" ht="18" customHeight="1" x14ac:dyDescent="0.2">
      <c r="A21" s="190">
        <f t="shared" si="0"/>
        <v>0</v>
      </c>
      <c r="B21" s="204"/>
      <c r="C21" s="205">
        <v>13</v>
      </c>
      <c r="D21" s="19"/>
      <c r="E21" s="20"/>
      <c r="F21" s="19"/>
      <c r="G21" s="20"/>
      <c r="H21" s="21"/>
      <c r="I21" s="20"/>
      <c r="J21" s="22"/>
      <c r="K21" s="19"/>
      <c r="M21" s="197">
        <f t="shared" si="1"/>
        <v>0</v>
      </c>
    </row>
    <row r="22" spans="1:13" s="197" customFormat="1" ht="18" customHeight="1" x14ac:dyDescent="0.2">
      <c r="A22" s="190">
        <f t="shared" si="0"/>
        <v>0</v>
      </c>
      <c r="B22" s="204"/>
      <c r="C22" s="205">
        <v>14</v>
      </c>
      <c r="D22" s="19"/>
      <c r="E22" s="20"/>
      <c r="F22" s="19"/>
      <c r="G22" s="20"/>
      <c r="H22" s="21"/>
      <c r="I22" s="20"/>
      <c r="J22" s="22"/>
      <c r="K22" s="19"/>
      <c r="M22" s="197">
        <f t="shared" si="1"/>
        <v>0</v>
      </c>
    </row>
    <row r="23" spans="1:13" s="197" customFormat="1" ht="18" customHeight="1" x14ac:dyDescent="0.2">
      <c r="A23" s="190">
        <f t="shared" si="0"/>
        <v>0</v>
      </c>
      <c r="B23" s="204"/>
      <c r="C23" s="205">
        <v>15</v>
      </c>
      <c r="D23" s="19"/>
      <c r="E23" s="20"/>
      <c r="F23" s="19"/>
      <c r="G23" s="20"/>
      <c r="H23" s="21"/>
      <c r="I23" s="20"/>
      <c r="J23" s="22"/>
      <c r="K23" s="19"/>
      <c r="M23" s="197">
        <f t="shared" si="1"/>
        <v>0</v>
      </c>
    </row>
    <row r="24" spans="1:13" s="197" customFormat="1" ht="18" customHeight="1" x14ac:dyDescent="0.2">
      <c r="A24" s="190">
        <f t="shared" si="0"/>
        <v>0</v>
      </c>
      <c r="B24" s="204"/>
      <c r="C24" s="205">
        <v>16</v>
      </c>
      <c r="D24" s="19"/>
      <c r="E24" s="20"/>
      <c r="F24" s="19"/>
      <c r="G24" s="20"/>
      <c r="H24" s="21"/>
      <c r="I24" s="20"/>
      <c r="J24" s="22"/>
      <c r="K24" s="19"/>
      <c r="M24" s="197">
        <f t="shared" si="1"/>
        <v>0</v>
      </c>
    </row>
    <row r="25" spans="1:13" s="197" customFormat="1" ht="18" customHeight="1" x14ac:dyDescent="0.2">
      <c r="A25" s="190">
        <f t="shared" si="0"/>
        <v>0</v>
      </c>
      <c r="B25" s="204"/>
      <c r="C25" s="205">
        <v>17</v>
      </c>
      <c r="D25" s="19"/>
      <c r="E25" s="20"/>
      <c r="F25" s="19"/>
      <c r="G25" s="20"/>
      <c r="H25" s="21"/>
      <c r="I25" s="20"/>
      <c r="J25" s="22"/>
      <c r="K25" s="19"/>
      <c r="M25" s="197">
        <f t="shared" si="1"/>
        <v>0</v>
      </c>
    </row>
    <row r="26" spans="1:13" s="197" customFormat="1" ht="18" customHeight="1" x14ac:dyDescent="0.2">
      <c r="A26" s="190">
        <f t="shared" si="0"/>
        <v>0</v>
      </c>
      <c r="B26" s="204"/>
      <c r="C26" s="205">
        <v>18</v>
      </c>
      <c r="D26" s="19"/>
      <c r="E26" s="20"/>
      <c r="F26" s="19"/>
      <c r="G26" s="20"/>
      <c r="H26" s="21"/>
      <c r="I26" s="20"/>
      <c r="J26" s="22"/>
      <c r="K26" s="19"/>
      <c r="M26" s="197">
        <f t="shared" si="1"/>
        <v>0</v>
      </c>
    </row>
    <row r="27" spans="1:13" s="197" customFormat="1" ht="18" customHeight="1" x14ac:dyDescent="0.2">
      <c r="A27" s="190">
        <f t="shared" si="0"/>
        <v>0</v>
      </c>
      <c r="B27" s="204"/>
      <c r="C27" s="205">
        <v>19</v>
      </c>
      <c r="D27" s="19"/>
      <c r="E27" s="20"/>
      <c r="F27" s="19"/>
      <c r="G27" s="20"/>
      <c r="H27" s="21"/>
      <c r="I27" s="20"/>
      <c r="J27" s="22"/>
      <c r="K27" s="19"/>
      <c r="M27" s="197">
        <f t="shared" si="1"/>
        <v>0</v>
      </c>
    </row>
    <row r="28" spans="1:13" s="197" customFormat="1" ht="18" customHeight="1" x14ac:dyDescent="0.2">
      <c r="A28" s="190">
        <f t="shared" si="0"/>
        <v>0</v>
      </c>
      <c r="B28" s="204"/>
      <c r="C28" s="205">
        <v>20</v>
      </c>
      <c r="D28" s="19"/>
      <c r="E28" s="20"/>
      <c r="F28" s="19"/>
      <c r="G28" s="20"/>
      <c r="H28" s="21"/>
      <c r="I28" s="20"/>
      <c r="J28" s="22"/>
      <c r="K28" s="19"/>
      <c r="M28" s="197">
        <f t="shared" si="1"/>
        <v>0</v>
      </c>
    </row>
    <row r="29" spans="1:13" s="197" customFormat="1" ht="18" customHeight="1" x14ac:dyDescent="0.2">
      <c r="A29" s="190">
        <f t="shared" si="0"/>
        <v>0</v>
      </c>
      <c r="B29" s="204"/>
      <c r="C29" s="205">
        <v>21</v>
      </c>
      <c r="D29" s="19"/>
      <c r="E29" s="20"/>
      <c r="F29" s="19"/>
      <c r="G29" s="20"/>
      <c r="H29" s="21"/>
      <c r="I29" s="20"/>
      <c r="J29" s="22"/>
      <c r="K29" s="19"/>
      <c r="M29" s="197">
        <f t="shared" si="1"/>
        <v>0</v>
      </c>
    </row>
    <row r="30" spans="1:13" s="197" customFormat="1" ht="18" customHeight="1" x14ac:dyDescent="0.2">
      <c r="A30" s="190">
        <f t="shared" si="0"/>
        <v>0</v>
      </c>
      <c r="B30" s="204"/>
      <c r="C30" s="205">
        <v>22</v>
      </c>
      <c r="D30" s="19"/>
      <c r="E30" s="20"/>
      <c r="F30" s="19"/>
      <c r="G30" s="20"/>
      <c r="H30" s="21"/>
      <c r="I30" s="20"/>
      <c r="J30" s="22"/>
      <c r="K30" s="19"/>
      <c r="M30" s="197">
        <f t="shared" si="1"/>
        <v>0</v>
      </c>
    </row>
    <row r="31" spans="1:13" s="197" customFormat="1" ht="18" customHeight="1" x14ac:dyDescent="0.2">
      <c r="A31" s="190">
        <f t="shared" si="0"/>
        <v>0</v>
      </c>
      <c r="B31" s="204"/>
      <c r="C31" s="205">
        <v>23</v>
      </c>
      <c r="D31" s="19"/>
      <c r="E31" s="20"/>
      <c r="F31" s="19"/>
      <c r="G31" s="20"/>
      <c r="H31" s="21"/>
      <c r="I31" s="20"/>
      <c r="J31" s="22"/>
      <c r="K31" s="19"/>
      <c r="M31" s="197">
        <f t="shared" si="1"/>
        <v>0</v>
      </c>
    </row>
    <row r="32" spans="1:13" s="197" customFormat="1" ht="18" customHeight="1" x14ac:dyDescent="0.2">
      <c r="A32" s="190">
        <f t="shared" si="0"/>
        <v>0</v>
      </c>
      <c r="B32" s="204"/>
      <c r="C32" s="205">
        <v>24</v>
      </c>
      <c r="D32" s="19"/>
      <c r="E32" s="20"/>
      <c r="F32" s="19"/>
      <c r="G32" s="20"/>
      <c r="H32" s="21"/>
      <c r="I32" s="20"/>
      <c r="J32" s="22"/>
      <c r="K32" s="19"/>
      <c r="M32" s="197">
        <f t="shared" si="1"/>
        <v>0</v>
      </c>
    </row>
    <row r="33" spans="1:13" s="197" customFormat="1" ht="18" customHeight="1" x14ac:dyDescent="0.2">
      <c r="A33" s="190">
        <f t="shared" si="0"/>
        <v>0</v>
      </c>
      <c r="B33" s="204"/>
      <c r="C33" s="205">
        <v>25</v>
      </c>
      <c r="D33" s="19"/>
      <c r="E33" s="20"/>
      <c r="F33" s="19"/>
      <c r="G33" s="20"/>
      <c r="H33" s="21"/>
      <c r="I33" s="20"/>
      <c r="J33" s="22"/>
      <c r="K33" s="19"/>
      <c r="M33" s="197">
        <f t="shared" si="1"/>
        <v>0</v>
      </c>
    </row>
    <row r="34" spans="1:13" s="197" customFormat="1" ht="18" customHeight="1" x14ac:dyDescent="0.2">
      <c r="A34" s="190">
        <f t="shared" si="0"/>
        <v>0</v>
      </c>
      <c r="B34" s="204"/>
      <c r="C34" s="205">
        <v>26</v>
      </c>
      <c r="D34" s="19"/>
      <c r="E34" s="20"/>
      <c r="F34" s="19"/>
      <c r="G34" s="20"/>
      <c r="H34" s="21"/>
      <c r="I34" s="20"/>
      <c r="J34" s="22"/>
      <c r="K34" s="19"/>
      <c r="M34" s="197">
        <f t="shared" si="1"/>
        <v>0</v>
      </c>
    </row>
    <row r="35" spans="1:13" s="197" customFormat="1" ht="18" customHeight="1" x14ac:dyDescent="0.2">
      <c r="A35" s="190">
        <f t="shared" si="0"/>
        <v>0</v>
      </c>
      <c r="B35" s="204"/>
      <c r="C35" s="205">
        <v>27</v>
      </c>
      <c r="D35" s="19"/>
      <c r="E35" s="20"/>
      <c r="F35" s="19"/>
      <c r="G35" s="20"/>
      <c r="H35" s="21"/>
      <c r="I35" s="20"/>
      <c r="J35" s="22"/>
      <c r="K35" s="19"/>
      <c r="M35" s="197">
        <f t="shared" si="1"/>
        <v>0</v>
      </c>
    </row>
    <row r="36" spans="1:13" s="197" customFormat="1" ht="18" customHeight="1" x14ac:dyDescent="0.2">
      <c r="A36" s="190">
        <f t="shared" si="0"/>
        <v>0</v>
      </c>
      <c r="B36" s="204"/>
      <c r="C36" s="205">
        <v>28</v>
      </c>
      <c r="D36" s="19"/>
      <c r="E36" s="20"/>
      <c r="F36" s="19"/>
      <c r="G36" s="20"/>
      <c r="H36" s="21"/>
      <c r="I36" s="20"/>
      <c r="J36" s="22"/>
      <c r="K36" s="19"/>
      <c r="M36" s="197">
        <f t="shared" si="1"/>
        <v>0</v>
      </c>
    </row>
    <row r="37" spans="1:13" s="197" customFormat="1" ht="18" customHeight="1" x14ac:dyDescent="0.2">
      <c r="A37" s="190">
        <f t="shared" si="0"/>
        <v>0</v>
      </c>
      <c r="B37" s="204"/>
      <c r="C37" s="205">
        <v>29</v>
      </c>
      <c r="D37" s="19"/>
      <c r="E37" s="20"/>
      <c r="F37" s="19"/>
      <c r="G37" s="20"/>
      <c r="H37" s="21"/>
      <c r="I37" s="20"/>
      <c r="J37" s="22"/>
      <c r="K37" s="19"/>
      <c r="M37" s="197">
        <f t="shared" si="1"/>
        <v>0</v>
      </c>
    </row>
    <row r="38" spans="1:13" s="197" customFormat="1" ht="18" customHeight="1" x14ac:dyDescent="0.2">
      <c r="A38" s="190">
        <f t="shared" si="0"/>
        <v>0</v>
      </c>
      <c r="B38" s="204"/>
      <c r="C38" s="205">
        <v>30</v>
      </c>
      <c r="D38" s="19"/>
      <c r="E38" s="20"/>
      <c r="F38" s="19"/>
      <c r="G38" s="20"/>
      <c r="H38" s="21"/>
      <c r="I38" s="20"/>
      <c r="J38" s="22"/>
      <c r="K38" s="19"/>
      <c r="M38" s="197">
        <f t="shared" si="1"/>
        <v>0</v>
      </c>
    </row>
    <row r="39" spans="1:13" s="197" customFormat="1" ht="18" customHeight="1" x14ac:dyDescent="0.2">
      <c r="A39" s="190">
        <f t="shared" si="0"/>
        <v>0</v>
      </c>
      <c r="B39" s="204"/>
      <c r="C39" s="205">
        <v>31</v>
      </c>
      <c r="D39" s="19"/>
      <c r="E39" s="20"/>
      <c r="F39" s="19"/>
      <c r="G39" s="20"/>
      <c r="H39" s="21"/>
      <c r="I39" s="20"/>
      <c r="J39" s="22"/>
      <c r="K39" s="19"/>
      <c r="M39" s="197">
        <f t="shared" si="1"/>
        <v>0</v>
      </c>
    </row>
    <row r="40" spans="1:13" s="197" customFormat="1" ht="18" customHeight="1" x14ac:dyDescent="0.2">
      <c r="A40" s="190">
        <f t="shared" si="0"/>
        <v>0</v>
      </c>
      <c r="B40" s="204"/>
      <c r="C40" s="205">
        <v>32</v>
      </c>
      <c r="D40" s="19"/>
      <c r="E40" s="20"/>
      <c r="F40" s="19"/>
      <c r="G40" s="20"/>
      <c r="H40" s="21"/>
      <c r="I40" s="20"/>
      <c r="J40" s="22"/>
      <c r="K40" s="19"/>
      <c r="M40" s="197">
        <f t="shared" si="1"/>
        <v>0</v>
      </c>
    </row>
    <row r="41" spans="1:13" s="197" customFormat="1" ht="18" customHeight="1" x14ac:dyDescent="0.2">
      <c r="A41" s="190">
        <f t="shared" ref="A41:A58" si="2">IFERROR(IF(AND(OR($C41=1,AND($C41&gt;1,$M41&gt;0)), OR(TRIM($D41)="",TRIM($E41)="",TRIM($F41)="",TRIM($G41)="",TRIM($H41)="")),1001,0),3)</f>
        <v>0</v>
      </c>
      <c r="B41" s="204"/>
      <c r="C41" s="205">
        <v>33</v>
      </c>
      <c r="D41" s="19"/>
      <c r="E41" s="20"/>
      <c r="F41" s="19"/>
      <c r="G41" s="20"/>
      <c r="H41" s="21"/>
      <c r="I41" s="20"/>
      <c r="J41" s="22"/>
      <c r="K41" s="19"/>
      <c r="M41" s="197">
        <f t="shared" si="1"/>
        <v>0</v>
      </c>
    </row>
    <row r="42" spans="1:13" s="197" customFormat="1" ht="18" customHeight="1" x14ac:dyDescent="0.2">
      <c r="A42" s="190">
        <f t="shared" si="2"/>
        <v>0</v>
      </c>
      <c r="B42" s="204"/>
      <c r="C42" s="205">
        <v>34</v>
      </c>
      <c r="D42" s="19"/>
      <c r="E42" s="20"/>
      <c r="F42" s="19"/>
      <c r="G42" s="20"/>
      <c r="H42" s="21"/>
      <c r="I42" s="20"/>
      <c r="J42" s="22"/>
      <c r="K42" s="19"/>
      <c r="M42" s="197">
        <f t="shared" si="1"/>
        <v>0</v>
      </c>
    </row>
    <row r="43" spans="1:13" s="197" customFormat="1" ht="18" customHeight="1" x14ac:dyDescent="0.2">
      <c r="A43" s="190">
        <f t="shared" si="2"/>
        <v>0</v>
      </c>
      <c r="B43" s="204"/>
      <c r="C43" s="205">
        <v>35</v>
      </c>
      <c r="D43" s="19"/>
      <c r="E43" s="20"/>
      <c r="F43" s="19"/>
      <c r="G43" s="20"/>
      <c r="H43" s="21"/>
      <c r="I43" s="20"/>
      <c r="J43" s="22"/>
      <c r="K43" s="19"/>
      <c r="M43" s="197">
        <f t="shared" si="1"/>
        <v>0</v>
      </c>
    </row>
    <row r="44" spans="1:13" s="197" customFormat="1" ht="18" customHeight="1" x14ac:dyDescent="0.2">
      <c r="A44" s="190">
        <f t="shared" si="2"/>
        <v>0</v>
      </c>
      <c r="B44" s="204"/>
      <c r="C44" s="205">
        <v>36</v>
      </c>
      <c r="D44" s="19"/>
      <c r="E44" s="20"/>
      <c r="F44" s="19"/>
      <c r="G44" s="20"/>
      <c r="H44" s="21"/>
      <c r="I44" s="20"/>
      <c r="J44" s="22"/>
      <c r="K44" s="19"/>
      <c r="M44" s="197">
        <f t="shared" si="1"/>
        <v>0</v>
      </c>
    </row>
    <row r="45" spans="1:13" s="197" customFormat="1" ht="18" customHeight="1" x14ac:dyDescent="0.2">
      <c r="A45" s="190">
        <f t="shared" si="2"/>
        <v>0</v>
      </c>
      <c r="B45" s="204"/>
      <c r="C45" s="205">
        <v>37</v>
      </c>
      <c r="D45" s="19"/>
      <c r="E45" s="20"/>
      <c r="F45" s="19"/>
      <c r="G45" s="20"/>
      <c r="H45" s="21"/>
      <c r="I45" s="20"/>
      <c r="J45" s="22"/>
      <c r="K45" s="19"/>
      <c r="M45" s="197">
        <f t="shared" si="1"/>
        <v>0</v>
      </c>
    </row>
    <row r="46" spans="1:13" s="197" customFormat="1" ht="18" customHeight="1" x14ac:dyDescent="0.2">
      <c r="A46" s="190">
        <f t="shared" si="2"/>
        <v>0</v>
      </c>
      <c r="B46" s="204"/>
      <c r="C46" s="205">
        <v>38</v>
      </c>
      <c r="D46" s="19"/>
      <c r="E46" s="20"/>
      <c r="F46" s="19"/>
      <c r="G46" s="20"/>
      <c r="H46" s="21"/>
      <c r="I46" s="20"/>
      <c r="J46" s="22"/>
      <c r="K46" s="19"/>
      <c r="M46" s="197">
        <f t="shared" si="1"/>
        <v>0</v>
      </c>
    </row>
    <row r="47" spans="1:13" s="197" customFormat="1" ht="18" customHeight="1" x14ac:dyDescent="0.2">
      <c r="A47" s="190">
        <f t="shared" si="2"/>
        <v>0</v>
      </c>
      <c r="B47" s="204"/>
      <c r="C47" s="205">
        <v>39</v>
      </c>
      <c r="D47" s="19"/>
      <c r="E47" s="20"/>
      <c r="F47" s="19"/>
      <c r="G47" s="20"/>
      <c r="H47" s="21"/>
      <c r="I47" s="20"/>
      <c r="J47" s="22"/>
      <c r="K47" s="19"/>
      <c r="M47" s="197">
        <f t="shared" si="1"/>
        <v>0</v>
      </c>
    </row>
    <row r="48" spans="1:13" s="197" customFormat="1" ht="18" customHeight="1" x14ac:dyDescent="0.2">
      <c r="A48" s="190">
        <f t="shared" si="2"/>
        <v>0</v>
      </c>
      <c r="B48" s="204"/>
      <c r="C48" s="205">
        <v>40</v>
      </c>
      <c r="D48" s="19"/>
      <c r="E48" s="20"/>
      <c r="F48" s="19"/>
      <c r="G48" s="20"/>
      <c r="H48" s="21"/>
      <c r="I48" s="20"/>
      <c r="J48" s="22"/>
      <c r="K48" s="19"/>
      <c r="M48" s="197">
        <f t="shared" si="1"/>
        <v>0</v>
      </c>
    </row>
    <row r="49" spans="1:13" s="197" customFormat="1" ht="18" customHeight="1" x14ac:dyDescent="0.2">
      <c r="A49" s="190">
        <f t="shared" si="2"/>
        <v>0</v>
      </c>
      <c r="B49" s="204"/>
      <c r="C49" s="205">
        <v>41</v>
      </c>
      <c r="D49" s="19"/>
      <c r="E49" s="20"/>
      <c r="F49" s="19"/>
      <c r="G49" s="20"/>
      <c r="H49" s="21"/>
      <c r="I49" s="20"/>
      <c r="J49" s="22"/>
      <c r="K49" s="19"/>
      <c r="M49" s="197">
        <f t="shared" si="1"/>
        <v>0</v>
      </c>
    </row>
    <row r="50" spans="1:13" s="197" customFormat="1" ht="18" customHeight="1" x14ac:dyDescent="0.2">
      <c r="A50" s="190">
        <f t="shared" si="2"/>
        <v>0</v>
      </c>
      <c r="B50" s="204"/>
      <c r="C50" s="205">
        <v>42</v>
      </c>
      <c r="D50" s="19"/>
      <c r="E50" s="20"/>
      <c r="F50" s="19"/>
      <c r="G50" s="20"/>
      <c r="H50" s="21"/>
      <c r="I50" s="20"/>
      <c r="J50" s="22"/>
      <c r="K50" s="19"/>
      <c r="M50" s="197">
        <f t="shared" si="1"/>
        <v>0</v>
      </c>
    </row>
    <row r="51" spans="1:13" s="197" customFormat="1" ht="18" customHeight="1" x14ac:dyDescent="0.2">
      <c r="A51" s="190">
        <f t="shared" si="2"/>
        <v>0</v>
      </c>
      <c r="B51" s="204"/>
      <c r="C51" s="205">
        <v>43</v>
      </c>
      <c r="D51" s="19"/>
      <c r="E51" s="20"/>
      <c r="F51" s="19"/>
      <c r="G51" s="20"/>
      <c r="H51" s="21"/>
      <c r="I51" s="20"/>
      <c r="J51" s="22"/>
      <c r="K51" s="19"/>
      <c r="M51" s="197">
        <f t="shared" si="1"/>
        <v>0</v>
      </c>
    </row>
    <row r="52" spans="1:13" s="197" customFormat="1" ht="18" customHeight="1" x14ac:dyDescent="0.2">
      <c r="A52" s="190">
        <f t="shared" si="2"/>
        <v>0</v>
      </c>
      <c r="B52" s="204"/>
      <c r="C52" s="205">
        <v>44</v>
      </c>
      <c r="D52" s="19"/>
      <c r="E52" s="20"/>
      <c r="F52" s="19"/>
      <c r="G52" s="20"/>
      <c r="H52" s="21"/>
      <c r="I52" s="20"/>
      <c r="J52" s="22"/>
      <c r="K52" s="19"/>
      <c r="M52" s="197">
        <f t="shared" si="1"/>
        <v>0</v>
      </c>
    </row>
    <row r="53" spans="1:13" s="197" customFormat="1" ht="18" customHeight="1" x14ac:dyDescent="0.2">
      <c r="A53" s="190">
        <f t="shared" si="2"/>
        <v>0</v>
      </c>
      <c r="B53" s="204"/>
      <c r="C53" s="205">
        <v>45</v>
      </c>
      <c r="D53" s="19"/>
      <c r="E53" s="20"/>
      <c r="F53" s="19"/>
      <c r="G53" s="20"/>
      <c r="H53" s="21"/>
      <c r="I53" s="20"/>
      <c r="J53" s="22"/>
      <c r="K53" s="19"/>
      <c r="M53" s="197">
        <f t="shared" si="1"/>
        <v>0</v>
      </c>
    </row>
    <row r="54" spans="1:13" s="197" customFormat="1" ht="18" customHeight="1" x14ac:dyDescent="0.2">
      <c r="A54" s="190">
        <f t="shared" si="2"/>
        <v>0</v>
      </c>
      <c r="B54" s="204"/>
      <c r="C54" s="205">
        <v>46</v>
      </c>
      <c r="D54" s="19"/>
      <c r="E54" s="20"/>
      <c r="F54" s="19"/>
      <c r="G54" s="20"/>
      <c r="H54" s="21"/>
      <c r="I54" s="20"/>
      <c r="J54" s="22"/>
      <c r="K54" s="19"/>
      <c r="M54" s="197">
        <f t="shared" si="1"/>
        <v>0</v>
      </c>
    </row>
    <row r="55" spans="1:13" s="197" customFormat="1" ht="18" customHeight="1" x14ac:dyDescent="0.2">
      <c r="A55" s="190">
        <f t="shared" si="2"/>
        <v>0</v>
      </c>
      <c r="B55" s="204"/>
      <c r="C55" s="205">
        <v>47</v>
      </c>
      <c r="D55" s="19"/>
      <c r="E55" s="20"/>
      <c r="F55" s="19"/>
      <c r="G55" s="20"/>
      <c r="H55" s="21"/>
      <c r="I55" s="20"/>
      <c r="J55" s="22"/>
      <c r="K55" s="19"/>
      <c r="M55" s="197">
        <f t="shared" si="1"/>
        <v>0</v>
      </c>
    </row>
    <row r="56" spans="1:13" s="197" customFormat="1" ht="18" customHeight="1" x14ac:dyDescent="0.2">
      <c r="A56" s="190">
        <f t="shared" si="2"/>
        <v>0</v>
      </c>
      <c r="B56" s="204"/>
      <c r="C56" s="205">
        <v>48</v>
      </c>
      <c r="D56" s="19"/>
      <c r="E56" s="20"/>
      <c r="F56" s="19"/>
      <c r="G56" s="20"/>
      <c r="H56" s="21"/>
      <c r="I56" s="20"/>
      <c r="J56" s="22"/>
      <c r="K56" s="19"/>
      <c r="M56" s="197">
        <f t="shared" si="1"/>
        <v>0</v>
      </c>
    </row>
    <row r="57" spans="1:13" s="197" customFormat="1" ht="18" customHeight="1" x14ac:dyDescent="0.2">
      <c r="A57" s="190">
        <f t="shared" si="2"/>
        <v>0</v>
      </c>
      <c r="B57" s="204"/>
      <c r="C57" s="205">
        <v>49</v>
      </c>
      <c r="D57" s="19"/>
      <c r="E57" s="20"/>
      <c r="F57" s="19"/>
      <c r="G57" s="20"/>
      <c r="H57" s="21"/>
      <c r="I57" s="20"/>
      <c r="J57" s="22"/>
      <c r="K57" s="19"/>
      <c r="M57" s="197">
        <f t="shared" si="1"/>
        <v>0</v>
      </c>
    </row>
    <row r="58" spans="1:13" s="197" customFormat="1" ht="18" customHeight="1" x14ac:dyDescent="0.2">
      <c r="A58" s="190">
        <f t="shared" si="2"/>
        <v>0</v>
      </c>
      <c r="B58" s="204"/>
      <c r="C58" s="206">
        <v>50</v>
      </c>
      <c r="D58" s="23"/>
      <c r="E58" s="24"/>
      <c r="F58" s="23"/>
      <c r="G58" s="24"/>
      <c r="H58" s="25"/>
      <c r="I58" s="24"/>
      <c r="J58" s="26"/>
      <c r="K58" s="23"/>
      <c r="M58" s="197">
        <f t="shared" si="1"/>
        <v>0</v>
      </c>
    </row>
  </sheetData>
  <sheetProtection algorithmName="SHA-512" hashValue="D0IDbT2FKzLnDofLkqaz2YRUctN8WpvI45bO3scjd+ng1lqcD9CGJAPPlJkxtM5qen/O7MSE4/CdAj3mHkm0Lg==" saltValue="7g8IsE0EYU8flflKU0Fu3A==" spinCount="100000" sheet="1" objects="1" scenarios="1"/>
  <mergeCells count="2">
    <mergeCell ref="C3:K3"/>
    <mergeCell ref="C4:K4"/>
  </mergeCells>
  <phoneticPr fontId="4"/>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dataValidation errorStyle="warning" imeMode="hiragana" allowBlank="1" showInputMessage="1" showErrorMessage="1" sqref="E9:E58"/>
    <dataValidation errorStyle="warning" imeMode="fullKatakana" allowBlank="1" showInputMessage="1" showErrorMessage="1" sqref="F9:F58"/>
    <dataValidation type="list" imeMode="halfAlpha" allowBlank="1" showInputMessage="1" showErrorMessage="1" error="リストから選択してください" sqref="G9:G58">
      <formula1>"男,女,　"</formula1>
    </dataValidation>
    <dataValidation type="date" imeMode="halfAlpha" allowBlank="1" showInputMessage="1" showErrorMessage="1" error="有効な日付を入力してください" sqref="H9:H58">
      <formula1>92</formula1>
      <formula2>73415</formula2>
    </dataValidation>
    <dataValidation type="list" imeMode="halfAlpha" allowBlank="1" showInputMessage="1" showErrorMessage="1" error="リストから選択してください" sqref="I9:I58">
      <formula1>"常勤,非常勤,　"</formula1>
    </dataValidation>
    <dataValidation errorStyle="warning" imeMode="hiragana" allowBlank="1" showInputMessage="1" showErrorMessage="1" sqref="J9:J58"/>
    <dataValidation errorStyle="warning" imeMode="hiragana" allowBlank="1" showInputMessage="1" showErrorMessage="1" sqref="K9:K58"/>
  </dataValidations>
  <pageMargins left="0.43307086614173229" right="0.35433070866141736" top="0.52" bottom="0.31" header="0.31496062992125984" footer="0.31496062992125984"/>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7"/>
  <sheetViews>
    <sheetView zoomScaleNormal="100" workbookViewId="0"/>
  </sheetViews>
  <sheetFormatPr defaultColWidth="9" defaultRowHeight="13.2" x14ac:dyDescent="0.2"/>
  <cols>
    <col min="1" max="1" width="17.21875" style="60" customWidth="1"/>
    <col min="2" max="16384" width="9" style="60"/>
  </cols>
  <sheetData>
    <row r="1" spans="1:1" x14ac:dyDescent="0.2">
      <c r="A1" s="6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60" t="str">
        <f>"@神奈川県@和歌山県@鹿児島県@"</f>
        <v>@神奈川県@和歌山県@鹿児島県@</v>
      </c>
    </row>
    <row r="3" spans="1:1" x14ac:dyDescent="0.2">
      <c r="A3" s="60" t="s">
        <v>344</v>
      </c>
    </row>
    <row r="4" spans="1:1" x14ac:dyDescent="0.2">
      <c r="A4" s="60" t="s">
        <v>345</v>
      </c>
    </row>
    <row r="10" spans="1:1" x14ac:dyDescent="0.2">
      <c r="A10" s="36" t="s">
        <v>333</v>
      </c>
    </row>
    <row r="11" spans="1:1" x14ac:dyDescent="0.2">
      <c r="A11" s="36" t="s">
        <v>332</v>
      </c>
    </row>
    <row r="12" spans="1:1" x14ac:dyDescent="0.2">
      <c r="A12" s="36" t="s">
        <v>15</v>
      </c>
    </row>
    <row r="13" spans="1:1" x14ac:dyDescent="0.2">
      <c r="A13" s="36" t="s">
        <v>16</v>
      </c>
    </row>
    <row r="14" spans="1:1" x14ac:dyDescent="0.2">
      <c r="A14" s="36" t="s">
        <v>17</v>
      </c>
    </row>
    <row r="15" spans="1:1" x14ac:dyDescent="0.2">
      <c r="A15" s="36" t="s">
        <v>18</v>
      </c>
    </row>
    <row r="16" spans="1:1" x14ac:dyDescent="0.2">
      <c r="A16" s="36" t="s">
        <v>19</v>
      </c>
    </row>
    <row r="17" spans="1:1" x14ac:dyDescent="0.2">
      <c r="A17" s="36" t="s">
        <v>20</v>
      </c>
    </row>
    <row r="18" spans="1:1" x14ac:dyDescent="0.2">
      <c r="A18" s="36" t="s">
        <v>21</v>
      </c>
    </row>
    <row r="19" spans="1:1" x14ac:dyDescent="0.2">
      <c r="A19" s="36" t="s">
        <v>22</v>
      </c>
    </row>
    <row r="20" spans="1:1" x14ac:dyDescent="0.2">
      <c r="A20" s="36" t="s">
        <v>23</v>
      </c>
    </row>
    <row r="21" spans="1:1" x14ac:dyDescent="0.2">
      <c r="A21" s="36" t="s">
        <v>24</v>
      </c>
    </row>
    <row r="22" spans="1:1" x14ac:dyDescent="0.2">
      <c r="A22" s="36" t="s">
        <v>25</v>
      </c>
    </row>
    <row r="23" spans="1:1" x14ac:dyDescent="0.2">
      <c r="A23" s="36" t="s">
        <v>26</v>
      </c>
    </row>
    <row r="24" spans="1:1" x14ac:dyDescent="0.2">
      <c r="A24" s="36" t="s">
        <v>27</v>
      </c>
    </row>
    <row r="25" spans="1:1" x14ac:dyDescent="0.2">
      <c r="A25" s="36" t="s">
        <v>28</v>
      </c>
    </row>
    <row r="26" spans="1:1" x14ac:dyDescent="0.2">
      <c r="A26" s="36" t="s">
        <v>29</v>
      </c>
    </row>
    <row r="27" spans="1:1" x14ac:dyDescent="0.2">
      <c r="A27" s="36" t="s">
        <v>30</v>
      </c>
    </row>
    <row r="28" spans="1:1" x14ac:dyDescent="0.2">
      <c r="A28" s="36" t="s">
        <v>31</v>
      </c>
    </row>
    <row r="29" spans="1:1" x14ac:dyDescent="0.2">
      <c r="A29" s="36" t="s">
        <v>32</v>
      </c>
    </row>
    <row r="30" spans="1:1" x14ac:dyDescent="0.2">
      <c r="A30" s="36" t="s">
        <v>33</v>
      </c>
    </row>
    <row r="31" spans="1:1" x14ac:dyDescent="0.2">
      <c r="A31" s="36" t="s">
        <v>34</v>
      </c>
    </row>
    <row r="32" spans="1:1" x14ac:dyDescent="0.2">
      <c r="A32" s="36" t="s">
        <v>35</v>
      </c>
    </row>
    <row r="33" spans="1:1" x14ac:dyDescent="0.2">
      <c r="A33" s="36" t="s">
        <v>36</v>
      </c>
    </row>
    <row r="34" spans="1:1" x14ac:dyDescent="0.2">
      <c r="A34" s="36" t="s">
        <v>37</v>
      </c>
    </row>
    <row r="35" spans="1:1" x14ac:dyDescent="0.2">
      <c r="A35" s="36" t="s">
        <v>38</v>
      </c>
    </row>
    <row r="36" spans="1:1" x14ac:dyDescent="0.2">
      <c r="A36" s="36" t="s">
        <v>39</v>
      </c>
    </row>
    <row r="37" spans="1:1" x14ac:dyDescent="0.2">
      <c r="A37" s="36" t="s">
        <v>40</v>
      </c>
    </row>
    <row r="38" spans="1:1" x14ac:dyDescent="0.2">
      <c r="A38" s="36" t="s">
        <v>41</v>
      </c>
    </row>
    <row r="39" spans="1:1" x14ac:dyDescent="0.2">
      <c r="A39" s="36" t="s">
        <v>42</v>
      </c>
    </row>
    <row r="40" spans="1:1" x14ac:dyDescent="0.2">
      <c r="A40" s="36" t="s">
        <v>43</v>
      </c>
    </row>
    <row r="41" spans="1:1" x14ac:dyDescent="0.2">
      <c r="A41" s="36" t="s">
        <v>44</v>
      </c>
    </row>
    <row r="42" spans="1:1" x14ac:dyDescent="0.2">
      <c r="A42" s="36" t="s">
        <v>45</v>
      </c>
    </row>
    <row r="43" spans="1:1" x14ac:dyDescent="0.2">
      <c r="A43" s="36" t="s">
        <v>46</v>
      </c>
    </row>
    <row r="44" spans="1:1" x14ac:dyDescent="0.2">
      <c r="A44" s="36" t="s">
        <v>47</v>
      </c>
    </row>
    <row r="45" spans="1:1" x14ac:dyDescent="0.2">
      <c r="A45" s="36" t="s">
        <v>48</v>
      </c>
    </row>
    <row r="46" spans="1:1" x14ac:dyDescent="0.2">
      <c r="A46" s="36" t="s">
        <v>49</v>
      </c>
    </row>
    <row r="47" spans="1:1" x14ac:dyDescent="0.2">
      <c r="A47" s="36" t="s">
        <v>50</v>
      </c>
    </row>
    <row r="48" spans="1:1" x14ac:dyDescent="0.2">
      <c r="A48" s="36" t="s">
        <v>51</v>
      </c>
    </row>
    <row r="49" spans="1:1" x14ac:dyDescent="0.2">
      <c r="A49" s="36" t="s">
        <v>52</v>
      </c>
    </row>
    <row r="50" spans="1:1" x14ac:dyDescent="0.2">
      <c r="A50" s="36" t="s">
        <v>53</v>
      </c>
    </row>
    <row r="51" spans="1:1" x14ac:dyDescent="0.2">
      <c r="A51" s="36" t="s">
        <v>54</v>
      </c>
    </row>
    <row r="52" spans="1:1" x14ac:dyDescent="0.2">
      <c r="A52" s="36" t="s">
        <v>55</v>
      </c>
    </row>
    <row r="53" spans="1:1" x14ac:dyDescent="0.2">
      <c r="A53" s="36" t="s">
        <v>56</v>
      </c>
    </row>
    <row r="54" spans="1:1" x14ac:dyDescent="0.2">
      <c r="A54" s="36" t="s">
        <v>57</v>
      </c>
    </row>
    <row r="55" spans="1:1" x14ac:dyDescent="0.2">
      <c r="A55" s="36" t="s">
        <v>58</v>
      </c>
    </row>
    <row r="56" spans="1:1" x14ac:dyDescent="0.2">
      <c r="A56" s="36" t="s">
        <v>59</v>
      </c>
    </row>
    <row r="57" spans="1:1" x14ac:dyDescent="0.2">
      <c r="A57" s="36" t="s">
        <v>60</v>
      </c>
    </row>
  </sheetData>
  <sheetProtection algorithmName="SHA-512" hashValue="4U+vC4QsN687EQLHMQpFNcMlY/7x7j+JlFJfaOPkFw+ngcBuRH4ntfwN3Bjt7L+p6/n6ipUElFXHzvoreIxMVw==" saltValue="1mj9o7wRez7uT7e7Wg63d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役員情報入力シート</vt:lpstr>
      <vt:lpstr>settings</vt:lpstr>
      <vt:lpstr>入力シート!Print_Titles</vt:lpstr>
      <vt:lpstr>役員情報入力シート!Print_Titles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貴弘</dc:creator>
  <cp:lastModifiedBy>笹尾　智昭</cp:lastModifiedBy>
  <cp:lastPrinted>2024-06-12T04:07:06Z</cp:lastPrinted>
  <dcterms:created xsi:type="dcterms:W3CDTF">2018-07-20T07:50:20Z</dcterms:created>
  <dcterms:modified xsi:type="dcterms:W3CDTF">2024-12-11T07:12:23Z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