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5\share\03_地域包括支援センター\07介護予防支援・介護予防ケアマネジメント\00介護予防ケアマネジメントマニュアル\97市ホームページ用\01令和6年度\"/>
    </mc:Choice>
  </mc:AlternateContent>
  <bookViews>
    <workbookView xWindow="0" yWindow="0" windowWidth="20490" windowHeight="8115"/>
  </bookViews>
  <sheets>
    <sheet name="内訳書" sheetId="3" r:id="rId1"/>
    <sheet name="請求書（！まずは内訳書を作成してください！）" sheetId="1" r:id="rId2"/>
  </sheets>
  <definedNames>
    <definedName name="_xlnm.Print_Area" localSheetId="1">'請求書（！まずは内訳書を作成してください！）'!$A$1:$M$33</definedName>
    <definedName name="_xlnm.Print_Area" localSheetId="0">内訳書!$A$1:$L$23</definedName>
  </definedNames>
  <calcPr calcId="162913"/>
</workbook>
</file>

<file path=xl/calcChain.xml><?xml version="1.0" encoding="utf-8"?>
<calcChain xmlns="http://schemas.openxmlformats.org/spreadsheetml/2006/main">
  <c r="I16" i="3" l="1"/>
  <c r="I15" i="3"/>
  <c r="I14" i="3"/>
  <c r="I13" i="3"/>
  <c r="I12" i="3"/>
  <c r="I11" i="3"/>
  <c r="I10" i="3"/>
  <c r="I9" i="3"/>
  <c r="I8" i="3"/>
  <c r="I7" i="3"/>
  <c r="I6" i="3"/>
  <c r="B11" i="1" l="1"/>
  <c r="A13" i="1" l="1"/>
  <c r="C17" i="3" l="1"/>
  <c r="H7" i="3" l="1"/>
  <c r="H16" i="3" l="1"/>
  <c r="H15" i="3"/>
  <c r="H14" i="3"/>
  <c r="H13" i="3"/>
  <c r="H12" i="3"/>
  <c r="H11" i="3"/>
  <c r="H10" i="3"/>
  <c r="H9" i="3"/>
  <c r="H8" i="3"/>
  <c r="H6" i="3"/>
  <c r="E16" i="1" l="1"/>
  <c r="J16" i="1" s="1"/>
  <c r="E23" i="1"/>
  <c r="J23" i="1" s="1"/>
  <c r="E21" i="1"/>
  <c r="J21" i="1" s="1"/>
  <c r="E17" i="1"/>
  <c r="J17" i="1" s="1"/>
  <c r="E20" i="1"/>
  <c r="J20" i="1" s="1"/>
  <c r="E18" i="1"/>
  <c r="J18" i="1" s="1"/>
  <c r="E22" i="1"/>
  <c r="J22" i="1" s="1"/>
  <c r="L10" i="3"/>
  <c r="E19" i="1"/>
  <c r="J19" i="1" s="1"/>
  <c r="L14" i="3"/>
  <c r="L6" i="3"/>
  <c r="L11" i="3"/>
  <c r="L15" i="3"/>
  <c r="L8" i="3"/>
  <c r="L12" i="3"/>
  <c r="L16" i="3"/>
  <c r="L9" i="3"/>
  <c r="L13" i="3"/>
  <c r="L7" i="3"/>
  <c r="J24" i="1" l="1"/>
  <c r="E3" i="1" s="1"/>
  <c r="L17" i="3"/>
</calcChain>
</file>

<file path=xl/sharedStrings.xml><?xml version="1.0" encoding="utf-8"?>
<sst xmlns="http://schemas.openxmlformats.org/spreadsheetml/2006/main" count="108" uniqueCount="80">
  <si>
    <t>請　　　求　　　書</t>
    <rPh sb="0" eb="1">
      <t>ショウ</t>
    </rPh>
    <rPh sb="4" eb="5">
      <t>モトム</t>
    </rPh>
    <rPh sb="8" eb="9">
      <t>ショ</t>
    </rPh>
    <phoneticPr fontId="7"/>
  </si>
  <si>
    <t>金額</t>
    <rPh sb="0" eb="2">
      <t>キンガク</t>
    </rPh>
    <phoneticPr fontId="7"/>
  </si>
  <si>
    <t>￥</t>
    <phoneticPr fontId="7"/>
  </si>
  <si>
    <t>荒尾市長　殿</t>
    <rPh sb="0" eb="4">
      <t>アラオシチョウ</t>
    </rPh>
    <rPh sb="5" eb="6">
      <t>トノ</t>
    </rPh>
    <phoneticPr fontId="7"/>
  </si>
  <si>
    <t>上記の金額を請求します。</t>
    <rPh sb="0" eb="2">
      <t>ジョウキ</t>
    </rPh>
    <rPh sb="3" eb="5">
      <t>キンガク</t>
    </rPh>
    <rPh sb="6" eb="8">
      <t>セイキュウ</t>
    </rPh>
    <phoneticPr fontId="7"/>
  </si>
  <si>
    <t>住所</t>
    <rPh sb="0" eb="2">
      <t>ジュウショ</t>
    </rPh>
    <phoneticPr fontId="7"/>
  </si>
  <si>
    <t>℡</t>
    <phoneticPr fontId="7"/>
  </si>
  <si>
    <t>名称</t>
    <rPh sb="0" eb="2">
      <t>メイショウ</t>
    </rPh>
    <phoneticPr fontId="7"/>
  </si>
  <si>
    <t>代表者名</t>
    <rPh sb="0" eb="2">
      <t>ダイヒョウ</t>
    </rPh>
    <rPh sb="2" eb="3">
      <t>シャ</t>
    </rPh>
    <rPh sb="3" eb="4">
      <t>メイ</t>
    </rPh>
    <phoneticPr fontId="7"/>
  </si>
  <si>
    <t>単価</t>
    <rPh sb="0" eb="2">
      <t>タンカ</t>
    </rPh>
    <phoneticPr fontId="7"/>
  </si>
  <si>
    <t>初回加算</t>
    <rPh sb="0" eb="2">
      <t>ショカイ</t>
    </rPh>
    <rPh sb="2" eb="4">
      <t>カサン</t>
    </rPh>
    <phoneticPr fontId="7"/>
  </si>
  <si>
    <t>受領については、下記の口座名義人に委任します。</t>
    <rPh sb="0" eb="2">
      <t>ジュリョウ</t>
    </rPh>
    <rPh sb="8" eb="10">
      <t>カキ</t>
    </rPh>
    <rPh sb="11" eb="13">
      <t>コウザ</t>
    </rPh>
    <rPh sb="13" eb="16">
      <t>メイギニン</t>
    </rPh>
    <rPh sb="17" eb="19">
      <t>イニン</t>
    </rPh>
    <phoneticPr fontId="7"/>
  </si>
  <si>
    <t>振込先</t>
    <rPh sb="0" eb="2">
      <t>フリコミ</t>
    </rPh>
    <rPh sb="2" eb="3">
      <t>サキ</t>
    </rPh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</si>
  <si>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</si>
  <si>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支店名</t>
    <rPh sb="0" eb="2">
      <t>シテン</t>
    </rPh>
    <rPh sb="2" eb="3">
      <t>メイ</t>
    </rPh>
    <phoneticPr fontId="7"/>
  </si>
  <si>
    <t>種目</t>
    <rPh sb="0" eb="2">
      <t>シュモク</t>
    </rPh>
    <phoneticPr fontId="7"/>
  </si>
  <si>
    <t>フリガナ</t>
    <phoneticPr fontId="7"/>
  </si>
  <si>
    <t>口座番号</t>
    <rPh sb="0" eb="2">
      <t>コウザ</t>
    </rPh>
    <rPh sb="2" eb="4">
      <t>バンゴウ</t>
    </rPh>
    <phoneticPr fontId="7"/>
  </si>
  <si>
    <t>口座名義人</t>
    <rPh sb="0" eb="2">
      <t>コウザ</t>
    </rPh>
    <rPh sb="2" eb="5">
      <t>メイギニン</t>
    </rPh>
    <phoneticPr fontId="7"/>
  </si>
  <si>
    <t>検収
報告</t>
    <rPh sb="0" eb="2">
      <t>ケンシュウ</t>
    </rPh>
    <rPh sb="3" eb="5">
      <t>ホウコク</t>
    </rPh>
    <phoneticPr fontId="7"/>
  </si>
  <si>
    <t>検収月日</t>
    <rPh sb="0" eb="2">
      <t>ケンシュウ</t>
    </rPh>
    <rPh sb="2" eb="4">
      <t>ガッピ</t>
    </rPh>
    <phoneticPr fontId="7"/>
  </si>
  <si>
    <t>検収場所</t>
    <rPh sb="0" eb="2">
      <t>ケンシュウ</t>
    </rPh>
    <rPh sb="2" eb="4">
      <t>バショ</t>
    </rPh>
    <phoneticPr fontId="7"/>
  </si>
  <si>
    <t>責任者</t>
    <rPh sb="0" eb="3">
      <t>セキニンシャ</t>
    </rPh>
    <phoneticPr fontId="7"/>
  </si>
  <si>
    <t>立会人</t>
    <rPh sb="0" eb="2">
      <t>タチアイ</t>
    </rPh>
    <rPh sb="2" eb="3">
      <t>ニン</t>
    </rPh>
    <phoneticPr fontId="7"/>
  </si>
  <si>
    <t>月　　    日</t>
    <rPh sb="0" eb="1">
      <t>ツキ</t>
    </rPh>
    <rPh sb="7" eb="8">
      <t>ニチ</t>
    </rPh>
    <phoneticPr fontId="7"/>
  </si>
  <si>
    <t>保険介護課</t>
    <rPh sb="0" eb="2">
      <t>ホケン</t>
    </rPh>
    <rPh sb="2" eb="4">
      <t>カイゴ</t>
    </rPh>
    <rPh sb="4" eb="5">
      <t>カ</t>
    </rPh>
    <phoneticPr fontId="7"/>
  </si>
  <si>
    <t>「保険者名」は介護保険証を発行している市町村名を記入すること↓</t>
    <rPh sb="1" eb="4">
      <t>ホケンシャ</t>
    </rPh>
    <rPh sb="4" eb="5">
      <t>メイ</t>
    </rPh>
    <rPh sb="7" eb="9">
      <t>カイゴ</t>
    </rPh>
    <rPh sb="9" eb="11">
      <t>ホケン</t>
    </rPh>
    <rPh sb="11" eb="12">
      <t>ショウ</t>
    </rPh>
    <rPh sb="13" eb="15">
      <t>ハッコウ</t>
    </rPh>
    <rPh sb="19" eb="22">
      <t>シチョウソン</t>
    </rPh>
    <rPh sb="22" eb="23">
      <t>メイ</t>
    </rPh>
    <rPh sb="24" eb="26">
      <t>キニュウ</t>
    </rPh>
    <phoneticPr fontId="20"/>
  </si>
  <si>
    <t>被保険者番号
（保険者名）</t>
    <rPh sb="0" eb="4">
      <t>ヒホケンシャ</t>
    </rPh>
    <rPh sb="4" eb="6">
      <t>バンゴウ</t>
    </rPh>
    <rPh sb="8" eb="11">
      <t>ホケンシャ</t>
    </rPh>
    <rPh sb="11" eb="12">
      <t>メイ</t>
    </rPh>
    <phoneticPr fontId="20"/>
  </si>
  <si>
    <t>0000000000
（　○○市　）</t>
    <rPh sb="15" eb="16">
      <t>シ</t>
    </rPh>
    <phoneticPr fontId="20"/>
  </si>
  <si>
    <t xml:space="preserve">
（　　　　　　　　　　）</t>
    <phoneticPr fontId="20"/>
  </si>
  <si>
    <t>―</t>
    <phoneticPr fontId="7"/>
  </si>
  <si>
    <t>件数</t>
    <rPh sb="0" eb="2">
      <t>ケンスウ</t>
    </rPh>
    <phoneticPr fontId="7"/>
  </si>
  <si>
    <t>介護予防ケアマネジメントＡ</t>
    <rPh sb="0" eb="2">
      <t>カイゴ</t>
    </rPh>
    <rPh sb="2" eb="4">
      <t>ヨボウ</t>
    </rPh>
    <phoneticPr fontId="7"/>
  </si>
  <si>
    <t>ケアマネジメント費</t>
    <rPh sb="8" eb="9">
      <t>ヒ</t>
    </rPh>
    <phoneticPr fontId="7"/>
  </si>
  <si>
    <t>介護予防ケアマネジメントＢ</t>
    <rPh sb="0" eb="2">
      <t>カイゴ</t>
    </rPh>
    <rPh sb="2" eb="4">
      <t>ヨボウ</t>
    </rPh>
    <phoneticPr fontId="7"/>
  </si>
  <si>
    <t>介護予防ケアマネジメントＣ</t>
    <rPh sb="0" eb="2">
      <t>カイゴ</t>
    </rPh>
    <rPh sb="2" eb="4">
      <t>ヨボウ</t>
    </rPh>
    <phoneticPr fontId="7"/>
  </si>
  <si>
    <t>合計</t>
    <rPh sb="0" eb="2">
      <t>ゴウケイ</t>
    </rPh>
    <phoneticPr fontId="7"/>
  </si>
  <si>
    <t>氏　　　名</t>
    <rPh sb="0" eb="1">
      <t>シ</t>
    </rPh>
    <rPh sb="4" eb="5">
      <t>メイ</t>
    </rPh>
    <phoneticPr fontId="20"/>
  </si>
  <si>
    <t>例</t>
    <rPh sb="0" eb="1">
      <t>レイ</t>
    </rPh>
    <phoneticPr fontId="20"/>
  </si>
  <si>
    <t>包括　太郎</t>
    <rPh sb="0" eb="2">
      <t>ホウカツ</t>
    </rPh>
    <rPh sb="3" eb="5">
      <t>タロウ</t>
    </rPh>
    <phoneticPr fontId="20"/>
  </si>
  <si>
    <t xml:space="preserve">
（　　　　　　　　　　）</t>
    <phoneticPr fontId="20"/>
  </si>
  <si>
    <t xml:space="preserve">
（　　　　　　　　　　）</t>
    <phoneticPr fontId="20"/>
  </si>
  <si>
    <t>件</t>
    <rPh sb="0" eb="1">
      <t>ケン</t>
    </rPh>
    <phoneticPr fontId="7"/>
  </si>
  <si>
    <t>円</t>
    <rPh sb="0" eb="1">
      <t>エン</t>
    </rPh>
    <phoneticPr fontId="7"/>
  </si>
  <si>
    <t>家事おたすけ隊</t>
    <rPh sb="0" eb="2">
      <t>カジ</t>
    </rPh>
    <rPh sb="6" eb="7">
      <t>タイ</t>
    </rPh>
    <phoneticPr fontId="20"/>
  </si>
  <si>
    <t>通所型サービスC
（からだ元気教室）</t>
    <rPh sb="0" eb="3">
      <t>ツウショガタ</t>
    </rPh>
    <rPh sb="13" eb="17">
      <t>ゲンキキョウシツ</t>
    </rPh>
    <phoneticPr fontId="20"/>
  </si>
  <si>
    <t>■訪問型現行相当
又は
■訪問型緩和型</t>
    <rPh sb="1" eb="3">
      <t>ホウモン</t>
    </rPh>
    <rPh sb="3" eb="4">
      <t>ガタ</t>
    </rPh>
    <rPh sb="4" eb="6">
      <t>ゲンコウ</t>
    </rPh>
    <rPh sb="6" eb="8">
      <t>ソウトウ</t>
    </rPh>
    <rPh sb="9" eb="10">
      <t>マタ</t>
    </rPh>
    <rPh sb="13" eb="15">
      <t>ホウモン</t>
    </rPh>
    <rPh sb="15" eb="16">
      <t>ガタ</t>
    </rPh>
    <rPh sb="16" eb="18">
      <t>カンワ</t>
    </rPh>
    <rPh sb="18" eb="19">
      <t>ガタ</t>
    </rPh>
    <phoneticPr fontId="7"/>
  </si>
  <si>
    <t>■通所型現行相当
又は
■通所型緩和型</t>
    <rPh sb="1" eb="3">
      <t>ツウショ</t>
    </rPh>
    <rPh sb="3" eb="4">
      <t>ガタ</t>
    </rPh>
    <rPh sb="4" eb="6">
      <t>ゲンコウ</t>
    </rPh>
    <rPh sb="6" eb="8">
      <t>ソウトウ</t>
    </rPh>
    <rPh sb="9" eb="10">
      <t>マタ</t>
    </rPh>
    <rPh sb="13" eb="15">
      <t>ツウショ</t>
    </rPh>
    <rPh sb="15" eb="16">
      <t>ガタ</t>
    </rPh>
    <rPh sb="16" eb="18">
      <t>カンワ</t>
    </rPh>
    <rPh sb="18" eb="19">
      <t>ガタ</t>
    </rPh>
    <phoneticPr fontId="7"/>
  </si>
  <si>
    <t>○</t>
  </si>
  <si>
    <t>介護予防
ｹｱﾏﾈｼﾞﾒﾝﾄ費</t>
    <rPh sb="0" eb="2">
      <t>カイゴ</t>
    </rPh>
    <rPh sb="2" eb="4">
      <t>ヨボウ</t>
    </rPh>
    <rPh sb="14" eb="15">
      <t>ヒ</t>
    </rPh>
    <phoneticPr fontId="7"/>
  </si>
  <si>
    <t>委託料</t>
    <rPh sb="0" eb="3">
      <t>イタクリョウ</t>
    </rPh>
    <phoneticPr fontId="20"/>
  </si>
  <si>
    <t>委託件数合計：</t>
    <rPh sb="0" eb="2">
      <t>イタク</t>
    </rPh>
    <rPh sb="2" eb="4">
      <t>ケンスウ</t>
    </rPh>
    <rPh sb="4" eb="6">
      <t>ゴウケイ</t>
    </rPh>
    <phoneticPr fontId="7"/>
  </si>
  <si>
    <t>委託料合計：</t>
    <rPh sb="0" eb="3">
      <t>イタクリョウ</t>
    </rPh>
    <rPh sb="3" eb="5">
      <t>ゴウケイ</t>
    </rPh>
    <phoneticPr fontId="7"/>
  </si>
  <si>
    <t>利用した総合事業サービス（「○」を入力してください）</t>
    <rPh sb="0" eb="2">
      <t>リヨウ</t>
    </rPh>
    <rPh sb="4" eb="6">
      <t>ソウゴウ</t>
    </rPh>
    <rPh sb="6" eb="8">
      <t>ジギョウ</t>
    </rPh>
    <rPh sb="17" eb="19">
      <t>ニュウリョク</t>
    </rPh>
    <phoneticPr fontId="7"/>
  </si>
  <si>
    <t>予防給付（デイケアやレンタル、訪問看護等）の利用がある場合は「介護予防支援費」となり、こちらに該当しない。別途介護予防支援用の内訳書と請求書を使用すること。</t>
    <rPh sb="0" eb="2">
      <t>ヨボウ</t>
    </rPh>
    <rPh sb="2" eb="4">
      <t>キュウフ</t>
    </rPh>
    <rPh sb="15" eb="17">
      <t>ホウモン</t>
    </rPh>
    <rPh sb="17" eb="19">
      <t>カンゴ</t>
    </rPh>
    <rPh sb="19" eb="20">
      <t>トウ</t>
    </rPh>
    <rPh sb="22" eb="24">
      <t>リヨウ</t>
    </rPh>
    <rPh sb="27" eb="29">
      <t>バアイ</t>
    </rPh>
    <rPh sb="59" eb="61">
      <t>シエン</t>
    </rPh>
    <phoneticPr fontId="20"/>
  </si>
  <si>
    <t>荒尾市で発生するのは「介護予防ケアマネジメントＡ」のみ（令和３年４月提供分から）</t>
    <rPh sb="0" eb="3">
      <t>アラオシ</t>
    </rPh>
    <rPh sb="4" eb="6">
      <t>ハッセイ</t>
    </rPh>
    <rPh sb="11" eb="13">
      <t>カイゴ</t>
    </rPh>
    <rPh sb="13" eb="15">
      <t>ヨボウ</t>
    </rPh>
    <rPh sb="28" eb="30">
      <t>レイワ</t>
    </rPh>
    <rPh sb="31" eb="32">
      <t>ネン</t>
    </rPh>
    <rPh sb="33" eb="34">
      <t>ガツ</t>
    </rPh>
    <rPh sb="34" eb="36">
      <t>テイキョウ</t>
    </rPh>
    <rPh sb="36" eb="37">
      <t>ブン</t>
    </rPh>
    <phoneticPr fontId="20"/>
  </si>
  <si>
    <t>※１</t>
    <phoneticPr fontId="20"/>
  </si>
  <si>
    <t>※２</t>
    <phoneticPr fontId="20"/>
  </si>
  <si>
    <t>※３</t>
    <phoneticPr fontId="20"/>
  </si>
  <si>
    <t>※４</t>
    <phoneticPr fontId="20"/>
  </si>
  <si>
    <t>ただし、介護予防ケアマネジメント委託料として内訳のとおり。</t>
    <phoneticPr fontId="7"/>
  </si>
  <si>
    <t>委託連携加算</t>
    <rPh sb="0" eb="2">
      <t>イタク</t>
    </rPh>
    <rPh sb="2" eb="4">
      <t>レンケイ</t>
    </rPh>
    <rPh sb="4" eb="6">
      <t>カサン</t>
    </rPh>
    <phoneticPr fontId="7"/>
  </si>
  <si>
    <t>居宅介護支援事業所名</t>
    <phoneticPr fontId="7"/>
  </si>
  <si>
    <t>介護予防ケアマネジメント費請求</t>
    <rPh sb="0" eb="2">
      <t>カイゴ</t>
    </rPh>
    <rPh sb="2" eb="4">
      <t>ヨボウ</t>
    </rPh>
    <rPh sb="12" eb="13">
      <t>ヒ</t>
    </rPh>
    <rPh sb="13" eb="15">
      <t>セイキュウ</t>
    </rPh>
    <phoneticPr fontId="20"/>
  </si>
  <si>
    <t>1単位＝10円</t>
    <rPh sb="1" eb="3">
      <t>タンイ</t>
    </rPh>
    <rPh sb="6" eb="7">
      <t>エン</t>
    </rPh>
    <phoneticPr fontId="20"/>
  </si>
  <si>
    <t>※５</t>
    <phoneticPr fontId="20"/>
  </si>
  <si>
    <t>※６</t>
    <phoneticPr fontId="20"/>
  </si>
  <si>
    <t>ｹｱﾏﾈｼﾞﾒﾝﾄ
の種別
※3</t>
    <rPh sb="11" eb="13">
      <t>シュベツ</t>
    </rPh>
    <phoneticPr fontId="20"/>
  </si>
  <si>
    <t>初回加算
※4</t>
    <rPh sb="0" eb="2">
      <t>ショカイ</t>
    </rPh>
    <rPh sb="2" eb="4">
      <t>カサン</t>
    </rPh>
    <phoneticPr fontId="20"/>
  </si>
  <si>
    <t>委託連携加算
※5、※6</t>
    <rPh sb="0" eb="2">
      <t>イタク</t>
    </rPh>
    <rPh sb="2" eb="4">
      <t>レンケイ</t>
    </rPh>
    <rPh sb="4" eb="6">
      <t>カサン</t>
    </rPh>
    <phoneticPr fontId="7"/>
  </si>
  <si>
    <t>事業所運営母体の法人名</t>
    <rPh sb="0" eb="3">
      <t>ジギョウショ</t>
    </rPh>
    <rPh sb="3" eb="5">
      <t>ウンエイ</t>
    </rPh>
    <rPh sb="5" eb="7">
      <t>ボタイ</t>
    </rPh>
    <rPh sb="8" eb="10">
      <t>ホウジン</t>
    </rPh>
    <rPh sb="10" eb="11">
      <t>メイ</t>
    </rPh>
    <phoneticPr fontId="7"/>
  </si>
  <si>
    <t>委託連携加算を算定できる場合、単位数の300を入力。無い場合は空欄のまま。</t>
    <phoneticPr fontId="7"/>
  </si>
  <si>
    <t>普通　・　当座</t>
  </si>
  <si>
    <t>初回加算を算定できる場合、単位数の300を入力。無い場合は空欄のまま。</t>
    <rPh sb="0" eb="2">
      <t>ショカイ</t>
    </rPh>
    <rPh sb="2" eb="4">
      <t>カサン</t>
    </rPh>
    <rPh sb="5" eb="7">
      <t>サンテイ</t>
    </rPh>
    <rPh sb="10" eb="12">
      <t>バアイ</t>
    </rPh>
    <rPh sb="13" eb="16">
      <t>タンイスウ</t>
    </rPh>
    <rPh sb="21" eb="23">
      <t>ニュウリョク</t>
    </rPh>
    <rPh sb="24" eb="25">
      <t>ナ</t>
    </rPh>
    <rPh sb="26" eb="28">
      <t>バアイ</t>
    </rPh>
    <rPh sb="29" eb="31">
      <t>クウラン</t>
    </rPh>
    <phoneticPr fontId="20"/>
  </si>
  <si>
    <r>
      <t>委託連携加算は、当センターから介護保険認定情報（事業対象者の場合は基本チェックリスト申請書の結果）の提供を受けた利用者について、</t>
    </r>
    <r>
      <rPr>
        <b/>
        <u val="double"/>
        <sz val="11"/>
        <rFont val="ＭＳ Ｐゴシック"/>
        <family val="3"/>
        <charset val="128"/>
      </rPr>
      <t>受託開始月にのみ算定可能。</t>
    </r>
    <rPh sb="0" eb="2">
      <t>イタク</t>
    </rPh>
    <rPh sb="2" eb="4">
      <t>レンケイ</t>
    </rPh>
    <rPh sb="4" eb="6">
      <t>カサン</t>
    </rPh>
    <rPh sb="8" eb="9">
      <t>トウ</t>
    </rPh>
    <rPh sb="15" eb="17">
      <t>カイゴ</t>
    </rPh>
    <rPh sb="17" eb="19">
      <t>ホケン</t>
    </rPh>
    <rPh sb="19" eb="21">
      <t>ニンテイ</t>
    </rPh>
    <rPh sb="21" eb="23">
      <t>ジョウホウ</t>
    </rPh>
    <rPh sb="24" eb="26">
      <t>ジギョウ</t>
    </rPh>
    <rPh sb="26" eb="28">
      <t>タイショウ</t>
    </rPh>
    <rPh sb="28" eb="29">
      <t>シャ</t>
    </rPh>
    <rPh sb="30" eb="32">
      <t>バアイ</t>
    </rPh>
    <rPh sb="33" eb="35">
      <t>キホン</t>
    </rPh>
    <rPh sb="42" eb="45">
      <t>シンセイショ</t>
    </rPh>
    <rPh sb="46" eb="48">
      <t>ケッカ</t>
    </rPh>
    <rPh sb="50" eb="52">
      <t>テイキョウ</t>
    </rPh>
    <rPh sb="53" eb="54">
      <t>ウ</t>
    </rPh>
    <rPh sb="56" eb="59">
      <t>リヨウシャ</t>
    </rPh>
    <rPh sb="64" eb="66">
      <t>ジュタク</t>
    </rPh>
    <rPh sb="66" eb="68">
      <t>カイシ</t>
    </rPh>
    <rPh sb="68" eb="69">
      <t>ツキ</t>
    </rPh>
    <rPh sb="72" eb="74">
      <t>サンテイ</t>
    </rPh>
    <rPh sb="74" eb="76">
      <t>カノウ</t>
    </rPh>
    <phoneticPr fontId="7"/>
  </si>
  <si>
    <t>〒</t>
    <phoneticPr fontId="7"/>
  </si>
  <si>
    <t xml:space="preserve">
（ 　　　　　　　　　　）</t>
    <phoneticPr fontId="20"/>
  </si>
  <si>
    <t>印</t>
    <rPh sb="0" eb="1">
      <t>イン</t>
    </rPh>
    <phoneticPr fontId="7"/>
  </si>
  <si>
    <t>内訳（令和　　　年　　月分）</t>
    <rPh sb="3" eb="5">
      <t>レイワ</t>
    </rPh>
    <phoneticPr fontId="7"/>
  </si>
  <si>
    <t>令和　　　　年　　　月　　　日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</si>
</sst>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&quot;単&quot;&quot;位&quot;"/>
    <numFmt numFmtId="178" formatCode="#,##0&quot;件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u/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76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5" fillId="0" borderId="0" xfId="3">
      <alignment vertical="center"/>
    </xf>
    <xf numFmtId="0" fontId="5" fillId="0" borderId="0" xfId="3" applyAlignment="1">
      <alignment horizontal="center" vertical="center"/>
    </xf>
    <xf numFmtId="0" fontId="25" fillId="0" borderId="0" xfId="3" applyFont="1">
      <alignment vertical="center"/>
    </xf>
    <xf numFmtId="0" fontId="5" fillId="0" borderId="1" xfId="3" applyBorder="1" applyAlignment="1">
      <alignment horizontal="center" vertical="center"/>
    </xf>
    <xf numFmtId="0" fontId="5" fillId="0" borderId="1" xfId="3" applyBorder="1" applyAlignment="1" applyProtection="1">
      <alignment horizontal="center" wrapText="1"/>
      <protection locked="0"/>
    </xf>
    <xf numFmtId="0" fontId="5" fillId="0" borderId="1" xfId="3" applyBorder="1" applyAlignment="1" applyProtection="1">
      <alignment horizontal="center" vertical="center"/>
      <protection locked="0"/>
    </xf>
    <xf numFmtId="0" fontId="9" fillId="0" borderId="27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2" xfId="3" applyBorder="1" applyAlignment="1" applyProtection="1">
      <alignment horizontal="center" wrapText="1"/>
      <protection locked="0"/>
    </xf>
    <xf numFmtId="0" fontId="5" fillId="0" borderId="2" xfId="3" applyBorder="1" applyAlignment="1" applyProtection="1">
      <alignment horizontal="center" vertical="center"/>
      <protection locked="0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 applyProtection="1">
      <alignment horizontal="center" vertical="center" wrapText="1"/>
      <protection locked="0"/>
    </xf>
    <xf numFmtId="0" fontId="5" fillId="0" borderId="3" xfId="3" applyBorder="1" applyAlignment="1" applyProtection="1">
      <alignment horizontal="center" vertical="center"/>
      <protection locked="0"/>
    </xf>
    <xf numFmtId="0" fontId="5" fillId="0" borderId="0" xfId="3" applyBorder="1" applyAlignment="1">
      <alignment vertical="center"/>
    </xf>
    <xf numFmtId="176" fontId="5" fillId="0" borderId="0" xfId="3" applyNumberFormat="1" applyBorder="1" applyAlignment="1">
      <alignment vertical="center"/>
    </xf>
    <xf numFmtId="0" fontId="3" fillId="0" borderId="8" xfId="3" applyFont="1" applyBorder="1" applyAlignment="1">
      <alignment horizontal="right" vertical="center"/>
    </xf>
    <xf numFmtId="178" fontId="5" fillId="0" borderId="11" xfId="3" applyNumberFormat="1" applyBorder="1" applyAlignment="1">
      <alignment horizontal="right" vertical="center"/>
    </xf>
    <xf numFmtId="176" fontId="3" fillId="0" borderId="8" xfId="3" applyNumberFormat="1" applyFont="1" applyBorder="1" applyAlignment="1">
      <alignment horizontal="right" vertical="center"/>
    </xf>
    <xf numFmtId="176" fontId="5" fillId="0" borderId="11" xfId="3" applyNumberFormat="1" applyBorder="1" applyAlignment="1">
      <alignment horizontal="right" vertical="center"/>
    </xf>
    <xf numFmtId="177" fontId="5" fillId="0" borderId="3" xfId="3" applyNumberFormat="1" applyBorder="1" applyAlignment="1" applyProtection="1">
      <alignment horizontal="right" vertical="center"/>
      <protection locked="0"/>
    </xf>
    <xf numFmtId="177" fontId="5" fillId="0" borderId="1" xfId="3" applyNumberFormat="1" applyBorder="1" applyAlignment="1" applyProtection="1">
      <alignment horizontal="right" vertical="center"/>
      <protection locked="0"/>
    </xf>
    <xf numFmtId="0" fontId="27" fillId="0" borderId="0" xfId="3" applyFont="1" applyAlignment="1">
      <alignment horizontal="center" vertical="center"/>
    </xf>
    <xf numFmtId="0" fontId="19" fillId="0" borderId="4" xfId="3" applyFont="1" applyBorder="1" applyAlignment="1" applyProtection="1">
      <alignment vertical="center" wrapText="1"/>
    </xf>
    <xf numFmtId="0" fontId="28" fillId="4" borderId="30" xfId="3" applyFont="1" applyFill="1" applyBorder="1" applyAlignment="1" applyProtection="1">
      <alignment horizontal="center" vertical="center" wrapText="1"/>
    </xf>
    <xf numFmtId="0" fontId="28" fillId="4" borderId="42" xfId="3" applyFont="1" applyFill="1" applyBorder="1" applyAlignment="1" applyProtection="1">
      <alignment horizontal="center" vertical="center" wrapText="1" shrinkToFit="1"/>
    </xf>
    <xf numFmtId="0" fontId="28" fillId="5" borderId="42" xfId="3" applyFont="1" applyFill="1" applyBorder="1" applyAlignment="1" applyProtection="1">
      <alignment horizontal="center" vertical="center" wrapText="1"/>
    </xf>
    <xf numFmtId="0" fontId="28" fillId="5" borderId="27" xfId="3" applyFont="1" applyFill="1" applyBorder="1" applyAlignment="1" applyProtection="1">
      <alignment horizontal="center" vertical="center" wrapText="1" shrinkToFit="1"/>
    </xf>
    <xf numFmtId="0" fontId="5" fillId="3" borderId="12" xfId="3" applyFill="1" applyBorder="1" applyAlignment="1" applyProtection="1">
      <alignment horizontal="center" vertical="center"/>
    </xf>
    <xf numFmtId="0" fontId="5" fillId="3" borderId="10" xfId="3" applyFill="1" applyBorder="1" applyAlignment="1" applyProtection="1">
      <alignment horizontal="center" vertical="center" wrapText="1"/>
    </xf>
    <xf numFmtId="0" fontId="5" fillId="3" borderId="10" xfId="3" applyFill="1" applyBorder="1" applyAlignment="1" applyProtection="1">
      <alignment horizontal="center" vertical="center"/>
    </xf>
    <xf numFmtId="177" fontId="5" fillId="3" borderId="10" xfId="3" applyNumberFormat="1" applyFill="1" applyBorder="1" applyAlignment="1" applyProtection="1">
      <alignment horizontal="right" vertical="center"/>
    </xf>
    <xf numFmtId="177" fontId="5" fillId="3" borderId="10" xfId="2" applyNumberFormat="1" applyFont="1" applyFill="1" applyBorder="1" applyAlignment="1" applyProtection="1">
      <alignment horizontal="right" vertical="center"/>
    </xf>
    <xf numFmtId="176" fontId="5" fillId="3" borderId="41" xfId="3" applyNumberFormat="1" applyFill="1" applyBorder="1" applyAlignment="1" applyProtection="1">
      <alignment horizontal="right" vertical="center"/>
    </xf>
    <xf numFmtId="177" fontId="4" fillId="0" borderId="3" xfId="3" applyNumberFormat="1" applyFont="1" applyBorder="1" applyAlignment="1" applyProtection="1">
      <alignment horizontal="right" vertical="center"/>
    </xf>
    <xf numFmtId="176" fontId="5" fillId="0" borderId="3" xfId="3" applyNumberFormat="1" applyBorder="1" applyAlignment="1" applyProtection="1">
      <alignment horizontal="right" vertical="center"/>
    </xf>
    <xf numFmtId="0" fontId="4" fillId="0" borderId="1" xfId="3" applyFont="1" applyBorder="1" applyAlignment="1" applyProtection="1">
      <alignment horizontal="center" vertical="center"/>
    </xf>
    <xf numFmtId="177" fontId="4" fillId="0" borderId="1" xfId="3" applyNumberFormat="1" applyFont="1" applyBorder="1" applyAlignment="1" applyProtection="1">
      <alignment horizontal="right" vertical="center"/>
    </xf>
    <xf numFmtId="176" fontId="5" fillId="0" borderId="1" xfId="3" applyNumberFormat="1" applyBorder="1" applyAlignment="1" applyProtection="1">
      <alignment horizontal="right" vertical="center"/>
    </xf>
    <xf numFmtId="176" fontId="5" fillId="0" borderId="2" xfId="3" applyNumberFormat="1" applyBorder="1" applyAlignment="1" applyProtection="1">
      <alignment horizontal="right" vertical="center"/>
    </xf>
    <xf numFmtId="177" fontId="5" fillId="0" borderId="3" xfId="2" applyNumberFormat="1" applyFont="1" applyFill="1" applyBorder="1" applyAlignment="1" applyProtection="1">
      <alignment horizontal="right" vertical="center"/>
      <protection locked="0"/>
    </xf>
    <xf numFmtId="177" fontId="5" fillId="0" borderId="1" xfId="2" applyNumberFormat="1" applyFont="1" applyFill="1" applyBorder="1" applyAlignment="1" applyProtection="1">
      <alignment horizontal="right" vertical="center"/>
      <protection locked="0"/>
    </xf>
    <xf numFmtId="177" fontId="5" fillId="0" borderId="2" xfId="2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shrinkToFit="1"/>
    </xf>
    <xf numFmtId="0" fontId="22" fillId="0" borderId="22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right" vertical="center"/>
    </xf>
    <xf numFmtId="0" fontId="11" fillId="0" borderId="46" xfId="0" applyFont="1" applyBorder="1" applyAlignment="1" applyProtection="1">
      <alignment horizontal="right" vertical="center"/>
    </xf>
    <xf numFmtId="0" fontId="22" fillId="0" borderId="44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right" vertical="center"/>
    </xf>
    <xf numFmtId="0" fontId="11" fillId="0" borderId="35" xfId="0" applyFont="1" applyBorder="1" applyAlignment="1" applyProtection="1">
      <alignment horizontal="right" vertical="center"/>
    </xf>
    <xf numFmtId="0" fontId="11" fillId="0" borderId="36" xfId="0" applyFont="1" applyBorder="1" applyAlignment="1" applyProtection="1">
      <alignment horizontal="right" vertical="center"/>
    </xf>
    <xf numFmtId="0" fontId="11" fillId="0" borderId="47" xfId="0" applyFont="1" applyBorder="1" applyAlignment="1" applyProtection="1">
      <alignment horizontal="right" vertical="center"/>
    </xf>
    <xf numFmtId="0" fontId="11" fillId="0" borderId="34" xfId="0" applyFont="1" applyBorder="1" applyAlignment="1" applyProtection="1">
      <alignment horizontal="right" vertical="center"/>
    </xf>
    <xf numFmtId="0" fontId="11" fillId="0" borderId="32" xfId="0" applyFont="1" applyBorder="1" applyAlignment="1" applyProtection="1">
      <alignment horizontal="right" vertical="center"/>
    </xf>
    <xf numFmtId="0" fontId="10" fillId="0" borderId="23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22" fillId="0" borderId="18" xfId="0" applyFont="1" applyBorder="1" applyAlignment="1" applyProtection="1">
      <alignment horizontal="right" vertical="center"/>
    </xf>
    <xf numFmtId="0" fontId="2" fillId="0" borderId="3" xfId="3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23" fillId="0" borderId="0" xfId="3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right" vertical="center"/>
    </xf>
    <xf numFmtId="0" fontId="1" fillId="0" borderId="3" xfId="3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</xf>
    <xf numFmtId="0" fontId="27" fillId="0" borderId="0" xfId="3" applyFont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3" applyFont="1" applyAlignment="1">
      <alignment horizontal="left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10" fillId="2" borderId="37" xfId="3" applyFont="1" applyFill="1" applyBorder="1" applyAlignment="1" applyProtection="1">
      <alignment horizontal="center" vertical="center" wrapText="1" shrinkToFit="1"/>
    </xf>
    <xf numFmtId="0" fontId="10" fillId="2" borderId="42" xfId="3" applyFont="1" applyFill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10" fillId="2" borderId="44" xfId="3" applyFont="1" applyFill="1" applyBorder="1" applyAlignment="1" applyProtection="1">
      <alignment horizontal="center" vertical="center" wrapText="1" shrinkToFit="1"/>
    </xf>
    <xf numFmtId="0" fontId="26" fillId="0" borderId="0" xfId="3" applyFont="1" applyAlignment="1">
      <alignment horizontal="left" vertical="center"/>
    </xf>
    <xf numFmtId="0" fontId="19" fillId="0" borderId="0" xfId="3" applyFont="1" applyBorder="1" applyAlignment="1" applyProtection="1">
      <alignment horizontal="left" wrapText="1"/>
    </xf>
    <xf numFmtId="0" fontId="19" fillId="0" borderId="4" xfId="3" applyFont="1" applyBorder="1" applyAlignment="1" applyProtection="1">
      <alignment horizontal="left" wrapText="1"/>
    </xf>
    <xf numFmtId="0" fontId="23" fillId="0" borderId="0" xfId="3" applyFont="1" applyBorder="1" applyAlignment="1" applyProtection="1">
      <alignment horizontal="right" vertical="center" wrapText="1"/>
    </xf>
    <xf numFmtId="0" fontId="3" fillId="2" borderId="2" xfId="3" applyFont="1" applyFill="1" applyBorder="1" applyAlignment="1" applyProtection="1">
      <alignment horizontal="left" vertical="center"/>
    </xf>
    <xf numFmtId="0" fontId="3" fillId="2" borderId="44" xfId="3" applyFont="1" applyFill="1" applyBorder="1" applyAlignment="1" applyProtection="1">
      <alignment horizontal="left" vertical="center"/>
    </xf>
    <xf numFmtId="0" fontId="10" fillId="2" borderId="2" xfId="3" applyFont="1" applyFill="1" applyBorder="1" applyAlignment="1" applyProtection="1">
      <alignment horizontal="center" vertical="center" wrapText="1"/>
    </xf>
    <xf numFmtId="0" fontId="10" fillId="2" borderId="42" xfId="3" applyFont="1" applyFill="1" applyBorder="1" applyAlignment="1" applyProtection="1">
      <alignment horizontal="center" vertical="center" wrapText="1"/>
    </xf>
    <xf numFmtId="0" fontId="10" fillId="2" borderId="42" xfId="3" applyFont="1" applyFill="1" applyBorder="1" applyAlignment="1" applyProtection="1">
      <alignment horizontal="center" vertical="center"/>
    </xf>
    <xf numFmtId="0" fontId="28" fillId="2" borderId="38" xfId="3" applyFont="1" applyFill="1" applyBorder="1" applyAlignment="1" applyProtection="1">
      <alignment horizontal="center" vertical="center" wrapText="1" shrinkToFit="1"/>
    </xf>
    <xf numFmtId="0" fontId="28" fillId="2" borderId="27" xfId="3" applyFont="1" applyFill="1" applyBorder="1" applyAlignment="1" applyProtection="1">
      <alignment horizontal="center" vertical="center" wrapText="1" shrinkToFit="1"/>
    </xf>
    <xf numFmtId="0" fontId="28" fillId="2" borderId="37" xfId="3" applyFont="1" applyFill="1" applyBorder="1" applyAlignment="1" applyProtection="1">
      <alignment horizontal="center" vertical="center" wrapText="1" shrinkToFit="1"/>
    </xf>
    <xf numFmtId="0" fontId="28" fillId="2" borderId="42" xfId="3" applyFont="1" applyFill="1" applyBorder="1" applyAlignment="1" applyProtection="1">
      <alignment horizontal="center" vertical="center" wrapText="1" shrinkToFit="1"/>
    </xf>
    <xf numFmtId="0" fontId="24" fillId="0" borderId="18" xfId="3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3" fontId="13" fillId="0" borderId="4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right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0" fontId="22" fillId="0" borderId="43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30" xfId="0" applyFont="1" applyBorder="1" applyAlignment="1" applyProtection="1">
      <alignment horizontal="center" vertical="center" shrinkToFit="1"/>
    </xf>
    <xf numFmtId="0" fontId="22" fillId="0" borderId="17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16" xfId="0" applyFont="1" applyBorder="1" applyAlignment="1" applyProtection="1">
      <alignment horizontal="right" vertical="center"/>
    </xf>
    <xf numFmtId="0" fontId="22" fillId="0" borderId="21" xfId="0" applyFont="1" applyBorder="1" applyAlignment="1" applyProtection="1">
      <alignment horizontal="right" vertical="center"/>
    </xf>
    <xf numFmtId="176" fontId="22" fillId="0" borderId="16" xfId="0" applyNumberFormat="1" applyFont="1" applyBorder="1" applyAlignment="1" applyProtection="1">
      <alignment horizontal="right" vertical="center"/>
    </xf>
    <xf numFmtId="3" fontId="22" fillId="0" borderId="16" xfId="0" applyNumberFormat="1" applyFont="1" applyBorder="1" applyAlignment="1" applyProtection="1">
      <alignment horizontal="right" vertical="center"/>
    </xf>
    <xf numFmtId="3" fontId="22" fillId="0" borderId="21" xfId="0" applyNumberFormat="1" applyFont="1" applyBorder="1" applyAlignment="1" applyProtection="1">
      <alignment horizontal="right" vertical="center"/>
    </xf>
    <xf numFmtId="0" fontId="22" fillId="0" borderId="45" xfId="0" applyFont="1" applyBorder="1" applyAlignment="1" applyProtection="1">
      <alignment horizontal="right" vertical="center"/>
    </xf>
    <xf numFmtId="0" fontId="22" fillId="0" borderId="18" xfId="0" applyFont="1" applyBorder="1" applyAlignment="1" applyProtection="1">
      <alignment horizontal="right" vertical="center"/>
    </xf>
    <xf numFmtId="176" fontId="22" fillId="0" borderId="45" xfId="0" applyNumberFormat="1" applyFont="1" applyBorder="1" applyAlignment="1" applyProtection="1">
      <alignment horizontal="right" vertical="center"/>
    </xf>
    <xf numFmtId="176" fontId="22" fillId="0" borderId="19" xfId="0" applyNumberFormat="1" applyFont="1" applyBorder="1" applyAlignment="1" applyProtection="1">
      <alignment horizontal="right" vertical="center"/>
    </xf>
    <xf numFmtId="3" fontId="22" fillId="0" borderId="44" xfId="0" applyNumberFormat="1" applyFont="1" applyBorder="1" applyAlignment="1" applyProtection="1">
      <alignment horizontal="right" vertical="center"/>
    </xf>
    <xf numFmtId="3" fontId="22" fillId="0" borderId="45" xfId="0" applyNumberFormat="1" applyFont="1" applyBorder="1" applyAlignment="1" applyProtection="1">
      <alignment horizontal="right" vertical="center"/>
    </xf>
    <xf numFmtId="0" fontId="22" fillId="0" borderId="5" xfId="0" applyFont="1" applyBorder="1" applyAlignment="1" applyProtection="1">
      <alignment horizontal="right" vertical="center"/>
    </xf>
    <xf numFmtId="0" fontId="22" fillId="0" borderId="6" xfId="0" applyFont="1" applyBorder="1" applyAlignment="1" applyProtection="1">
      <alignment horizontal="right" vertical="center"/>
    </xf>
    <xf numFmtId="176" fontId="22" fillId="0" borderId="5" xfId="0" applyNumberFormat="1" applyFont="1" applyBorder="1" applyAlignment="1" applyProtection="1">
      <alignment horizontal="right" vertical="center"/>
    </xf>
    <xf numFmtId="176" fontId="22" fillId="0" borderId="7" xfId="0" applyNumberFormat="1" applyFont="1" applyBorder="1" applyAlignment="1" applyProtection="1">
      <alignment horizontal="right" vertical="center"/>
    </xf>
    <xf numFmtId="3" fontId="22" fillId="0" borderId="1" xfId="0" applyNumberFormat="1" applyFont="1" applyBorder="1" applyAlignment="1" applyProtection="1">
      <alignment horizontal="right" vertical="center"/>
    </xf>
    <xf numFmtId="3" fontId="22" fillId="0" borderId="5" xfId="0" applyNumberFormat="1" applyFont="1" applyBorder="1" applyAlignment="1" applyProtection="1">
      <alignment horizontal="right" vertical="center"/>
    </xf>
    <xf numFmtId="3" fontId="22" fillId="0" borderId="37" xfId="0" applyNumberFormat="1" applyFont="1" applyBorder="1" applyAlignment="1" applyProtection="1">
      <alignment horizontal="right" vertical="center"/>
    </xf>
    <xf numFmtId="3" fontId="22" fillId="0" borderId="38" xfId="0" applyNumberFormat="1" applyFont="1" applyBorder="1" applyAlignment="1" applyProtection="1">
      <alignment horizontal="right" vertical="center"/>
    </xf>
    <xf numFmtId="0" fontId="22" fillId="0" borderId="24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3" fontId="22" fillId="0" borderId="49" xfId="0" applyNumberFormat="1" applyFont="1" applyBorder="1" applyAlignment="1" applyProtection="1">
      <alignment horizontal="right" vertical="center"/>
    </xf>
    <xf numFmtId="3" fontId="22" fillId="0" borderId="2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 shrinkToFit="1"/>
    </xf>
    <xf numFmtId="3" fontId="22" fillId="0" borderId="31" xfId="0" applyNumberFormat="1" applyFont="1" applyBorder="1" applyAlignment="1" applyProtection="1">
      <alignment horizontal="right" vertical="center"/>
    </xf>
    <xf numFmtId="3" fontId="22" fillId="0" borderId="4" xfId="0" applyNumberFormat="1" applyFont="1" applyBorder="1" applyAlignment="1" applyProtection="1">
      <alignment horizontal="right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right" vertical="center"/>
    </xf>
  </cellXfs>
  <cellStyles count="4">
    <cellStyle name="桁区切り" xfId="2" builtinId="6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4"/>
  <sheetViews>
    <sheetView tabSelected="1"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5.125" style="6" bestFit="1" customWidth="1"/>
    <col min="2" max="2" width="17.125" style="6" customWidth="1"/>
    <col min="3" max="3" width="17.75" style="6" customWidth="1"/>
    <col min="4" max="4" width="16.625" style="6" customWidth="1"/>
    <col min="5" max="5" width="13.75" style="5" customWidth="1"/>
    <col min="6" max="6" width="16.625" style="5" customWidth="1"/>
    <col min="7" max="7" width="16" style="5" bestFit="1" customWidth="1"/>
    <col min="8" max="8" width="10.25" style="5" customWidth="1"/>
    <col min="9" max="9" width="11" style="5" bestFit="1" customWidth="1"/>
    <col min="10" max="10" width="9" style="5" bestFit="1" customWidth="1"/>
    <col min="11" max="11" width="13" style="5" bestFit="1" customWidth="1"/>
    <col min="12" max="12" width="16.75" style="5" customWidth="1"/>
    <col min="13" max="16384" width="9" style="5"/>
  </cols>
  <sheetData>
    <row r="1" spans="1:12" ht="24.75" thickBot="1" x14ac:dyDescent="0.2">
      <c r="A1" s="103" t="s">
        <v>63</v>
      </c>
      <c r="B1" s="103"/>
      <c r="C1" s="103"/>
      <c r="D1" s="103"/>
      <c r="E1" s="103"/>
      <c r="F1" s="113" t="s">
        <v>78</v>
      </c>
      <c r="G1" s="113"/>
      <c r="H1" s="113"/>
      <c r="I1" s="113"/>
    </row>
    <row r="2" spans="1:12" ht="34.5" customHeight="1" thickBot="1" x14ac:dyDescent="0.2">
      <c r="A2" s="81"/>
      <c r="B2" s="101" t="s">
        <v>26</v>
      </c>
      <c r="C2" s="81"/>
      <c r="D2" s="81"/>
      <c r="E2" s="81"/>
      <c r="F2" s="97" t="s">
        <v>70</v>
      </c>
      <c r="G2" s="98"/>
      <c r="H2" s="88"/>
      <c r="I2" s="89"/>
      <c r="J2" s="89"/>
      <c r="K2" s="89"/>
      <c r="L2" s="90"/>
    </row>
    <row r="3" spans="1:12" customFormat="1" ht="34.5" customHeight="1" thickBot="1" x14ac:dyDescent="0.2">
      <c r="A3" s="27"/>
      <c r="B3" s="102"/>
      <c r="C3" s="80"/>
      <c r="D3" s="80"/>
      <c r="E3" s="80"/>
      <c r="F3" s="97" t="s">
        <v>62</v>
      </c>
      <c r="G3" s="98"/>
      <c r="H3" s="88"/>
      <c r="I3" s="89"/>
      <c r="J3" s="89"/>
      <c r="K3" s="89"/>
      <c r="L3" s="90"/>
    </row>
    <row r="4" spans="1:12" customFormat="1" ht="14.25" x14ac:dyDescent="0.15">
      <c r="A4" s="104"/>
      <c r="B4" s="106" t="s">
        <v>27</v>
      </c>
      <c r="C4" s="108" t="s">
        <v>37</v>
      </c>
      <c r="D4" s="91" t="s">
        <v>53</v>
      </c>
      <c r="E4" s="92"/>
      <c r="F4" s="93"/>
      <c r="G4" s="94"/>
      <c r="H4" s="109" t="s">
        <v>67</v>
      </c>
      <c r="I4" s="111" t="s">
        <v>49</v>
      </c>
      <c r="J4" s="95" t="s">
        <v>68</v>
      </c>
      <c r="K4" s="95" t="s">
        <v>69</v>
      </c>
      <c r="L4" s="95" t="s">
        <v>50</v>
      </c>
    </row>
    <row r="5" spans="1:12" s="7" customFormat="1" ht="36.75" thickBot="1" x14ac:dyDescent="0.2">
      <c r="A5" s="105"/>
      <c r="B5" s="107"/>
      <c r="C5" s="108"/>
      <c r="D5" s="28" t="s">
        <v>46</v>
      </c>
      <c r="E5" s="29" t="s">
        <v>44</v>
      </c>
      <c r="F5" s="30" t="s">
        <v>47</v>
      </c>
      <c r="G5" s="31" t="s">
        <v>45</v>
      </c>
      <c r="H5" s="110"/>
      <c r="I5" s="112"/>
      <c r="J5" s="96"/>
      <c r="K5" s="96"/>
      <c r="L5" s="99"/>
    </row>
    <row r="6" spans="1:12" ht="27.75" thickBot="1" x14ac:dyDescent="0.2">
      <c r="A6" s="32" t="s">
        <v>38</v>
      </c>
      <c r="B6" s="33" t="s">
        <v>28</v>
      </c>
      <c r="C6" s="34" t="s">
        <v>39</v>
      </c>
      <c r="D6" s="34"/>
      <c r="E6" s="34" t="s">
        <v>48</v>
      </c>
      <c r="F6" s="34" t="s">
        <v>48</v>
      </c>
      <c r="G6" s="34"/>
      <c r="H6" s="34" t="str">
        <f>IF(OR(D6="○",E6="○",F6="○",G6="○"),"A","")</f>
        <v>A</v>
      </c>
      <c r="I6" s="35">
        <f>IF(H6="","",IF(H6="A",442,IF(H6="B",342,242)))</f>
        <v>442</v>
      </c>
      <c r="J6" s="36">
        <v>300</v>
      </c>
      <c r="K6" s="36">
        <v>300</v>
      </c>
      <c r="L6" s="37">
        <f>IF(H6="","",(I6+J6+K6)*10)</f>
        <v>10420</v>
      </c>
    </row>
    <row r="7" spans="1:12" ht="30.75" customHeight="1" x14ac:dyDescent="0.15">
      <c r="A7" s="15">
        <v>1</v>
      </c>
      <c r="B7" s="83" t="s">
        <v>76</v>
      </c>
      <c r="C7" s="83"/>
      <c r="D7" s="16"/>
      <c r="E7" s="17"/>
      <c r="F7" s="17"/>
      <c r="G7" s="17"/>
      <c r="H7" s="79" t="str">
        <f>IF(OR(D7="○",E7="○",F7="○",G7="○"),"A","")</f>
        <v/>
      </c>
      <c r="I7" s="38" t="str">
        <f t="shared" ref="I7:I16" si="0">IF(H7="","",IF(H7="A",442,IF(H7="B",342,242)))</f>
        <v/>
      </c>
      <c r="J7" s="24"/>
      <c r="K7" s="44"/>
      <c r="L7" s="39" t="str">
        <f t="shared" ref="L7:L16" si="1">IF(H7="","",(I7+J7+K7)*10)</f>
        <v/>
      </c>
    </row>
    <row r="8" spans="1:12" ht="30.75" customHeight="1" x14ac:dyDescent="0.15">
      <c r="A8" s="8">
        <v>2</v>
      </c>
      <c r="B8" s="9" t="s">
        <v>29</v>
      </c>
      <c r="C8" s="10"/>
      <c r="D8" s="10"/>
      <c r="E8" s="10"/>
      <c r="F8" s="10"/>
      <c r="G8" s="10"/>
      <c r="H8" s="40" t="str">
        <f t="shared" ref="H8:H16" si="2">IF(OR(D8="○",E8="○",F8="○",G8="○"),"A","")</f>
        <v/>
      </c>
      <c r="I8" s="41" t="str">
        <f t="shared" si="0"/>
        <v/>
      </c>
      <c r="J8" s="25"/>
      <c r="K8" s="45"/>
      <c r="L8" s="42" t="str">
        <f t="shared" si="1"/>
        <v/>
      </c>
    </row>
    <row r="9" spans="1:12" ht="30.75" customHeight="1" x14ac:dyDescent="0.15">
      <c r="A9" s="8">
        <v>3</v>
      </c>
      <c r="B9" s="9" t="s">
        <v>40</v>
      </c>
      <c r="C9" s="10"/>
      <c r="D9" s="10"/>
      <c r="E9" s="10"/>
      <c r="F9" s="10"/>
      <c r="G9" s="10"/>
      <c r="H9" s="40" t="str">
        <f t="shared" si="2"/>
        <v/>
      </c>
      <c r="I9" s="41" t="str">
        <f t="shared" si="0"/>
        <v/>
      </c>
      <c r="J9" s="25"/>
      <c r="K9" s="45"/>
      <c r="L9" s="42" t="str">
        <f t="shared" si="1"/>
        <v/>
      </c>
    </row>
    <row r="10" spans="1:12" ht="30.75" customHeight="1" x14ac:dyDescent="0.15">
      <c r="A10" s="8">
        <v>4</v>
      </c>
      <c r="B10" s="9" t="s">
        <v>40</v>
      </c>
      <c r="C10" s="10"/>
      <c r="D10" s="10"/>
      <c r="E10" s="10"/>
      <c r="F10" s="10"/>
      <c r="G10" s="10"/>
      <c r="H10" s="40" t="str">
        <f t="shared" si="2"/>
        <v/>
      </c>
      <c r="I10" s="41" t="str">
        <f t="shared" si="0"/>
        <v/>
      </c>
      <c r="J10" s="25"/>
      <c r="K10" s="45"/>
      <c r="L10" s="42" t="str">
        <f t="shared" si="1"/>
        <v/>
      </c>
    </row>
    <row r="11" spans="1:12" ht="30.75" customHeight="1" x14ac:dyDescent="0.15">
      <c r="A11" s="8">
        <v>5</v>
      </c>
      <c r="B11" s="9" t="s">
        <v>41</v>
      </c>
      <c r="C11" s="10"/>
      <c r="D11" s="10"/>
      <c r="E11" s="10"/>
      <c r="F11" s="10"/>
      <c r="G11" s="10"/>
      <c r="H11" s="40" t="str">
        <f t="shared" si="2"/>
        <v/>
      </c>
      <c r="I11" s="41" t="str">
        <f t="shared" si="0"/>
        <v/>
      </c>
      <c r="J11" s="25"/>
      <c r="K11" s="45"/>
      <c r="L11" s="42" t="str">
        <f t="shared" si="1"/>
        <v/>
      </c>
    </row>
    <row r="12" spans="1:12" ht="30.75" customHeight="1" x14ac:dyDescent="0.15">
      <c r="A12" s="8">
        <v>6</v>
      </c>
      <c r="B12" s="9" t="s">
        <v>29</v>
      </c>
      <c r="C12" s="10"/>
      <c r="D12" s="10"/>
      <c r="E12" s="10"/>
      <c r="F12" s="10"/>
      <c r="G12" s="10"/>
      <c r="H12" s="40" t="str">
        <f t="shared" si="2"/>
        <v/>
      </c>
      <c r="I12" s="41" t="str">
        <f t="shared" si="0"/>
        <v/>
      </c>
      <c r="J12" s="25"/>
      <c r="K12" s="45"/>
      <c r="L12" s="42" t="str">
        <f t="shared" si="1"/>
        <v/>
      </c>
    </row>
    <row r="13" spans="1:12" ht="30.75" customHeight="1" x14ac:dyDescent="0.15">
      <c r="A13" s="8">
        <v>7</v>
      </c>
      <c r="B13" s="9" t="s">
        <v>41</v>
      </c>
      <c r="C13" s="10"/>
      <c r="D13" s="10"/>
      <c r="E13" s="10"/>
      <c r="F13" s="10"/>
      <c r="G13" s="10"/>
      <c r="H13" s="40" t="str">
        <f t="shared" si="2"/>
        <v/>
      </c>
      <c r="I13" s="41" t="str">
        <f t="shared" si="0"/>
        <v/>
      </c>
      <c r="J13" s="25"/>
      <c r="K13" s="45"/>
      <c r="L13" s="42" t="str">
        <f t="shared" si="1"/>
        <v/>
      </c>
    </row>
    <row r="14" spans="1:12" ht="30.75" customHeight="1" x14ac:dyDescent="0.15">
      <c r="A14" s="8">
        <v>8</v>
      </c>
      <c r="B14" s="9" t="s">
        <v>29</v>
      </c>
      <c r="C14" s="10"/>
      <c r="D14" s="10"/>
      <c r="E14" s="10"/>
      <c r="F14" s="10"/>
      <c r="G14" s="10"/>
      <c r="H14" s="40" t="str">
        <f t="shared" si="2"/>
        <v/>
      </c>
      <c r="I14" s="41" t="str">
        <f t="shared" si="0"/>
        <v/>
      </c>
      <c r="J14" s="25"/>
      <c r="K14" s="45"/>
      <c r="L14" s="42" t="str">
        <f t="shared" si="1"/>
        <v/>
      </c>
    </row>
    <row r="15" spans="1:12" ht="30.75" customHeight="1" x14ac:dyDescent="0.15">
      <c r="A15" s="8">
        <v>9</v>
      </c>
      <c r="B15" s="9" t="s">
        <v>29</v>
      </c>
      <c r="C15" s="10"/>
      <c r="D15" s="10"/>
      <c r="E15" s="10"/>
      <c r="F15" s="10"/>
      <c r="G15" s="10"/>
      <c r="H15" s="40" t="str">
        <f t="shared" si="2"/>
        <v/>
      </c>
      <c r="I15" s="41" t="str">
        <f t="shared" si="0"/>
        <v/>
      </c>
      <c r="J15" s="25"/>
      <c r="K15" s="45"/>
      <c r="L15" s="42" t="str">
        <f t="shared" si="1"/>
        <v/>
      </c>
    </row>
    <row r="16" spans="1:12" ht="30.75" customHeight="1" thickBot="1" x14ac:dyDescent="0.2">
      <c r="A16" s="8">
        <v>10</v>
      </c>
      <c r="B16" s="13" t="s">
        <v>29</v>
      </c>
      <c r="C16" s="14"/>
      <c r="D16" s="10"/>
      <c r="E16" s="10"/>
      <c r="F16" s="10"/>
      <c r="G16" s="10"/>
      <c r="H16" s="40" t="str">
        <f t="shared" si="2"/>
        <v/>
      </c>
      <c r="I16" s="41" t="str">
        <f t="shared" si="0"/>
        <v/>
      </c>
      <c r="J16" s="25"/>
      <c r="K16" s="46"/>
      <c r="L16" s="43" t="str">
        <f t="shared" si="1"/>
        <v/>
      </c>
    </row>
    <row r="17" spans="1:12" ht="24.95" customHeight="1" thickBot="1" x14ac:dyDescent="0.2">
      <c r="A17" s="18"/>
      <c r="B17" s="20" t="s">
        <v>51</v>
      </c>
      <c r="C17" s="21" t="str">
        <f>IF(C7="","件",COUNTA(C7:C16))</f>
        <v>件</v>
      </c>
      <c r="D17" s="19"/>
      <c r="E17" s="19"/>
      <c r="F17" s="19"/>
      <c r="G17" s="19"/>
      <c r="H17" s="19"/>
      <c r="I17" s="19"/>
      <c r="J17" s="19"/>
      <c r="K17" s="22" t="s">
        <v>52</v>
      </c>
      <c r="L17" s="23" t="str">
        <f>IF(L7="","円",SUM(L7:L16))</f>
        <v>円</v>
      </c>
    </row>
    <row r="18" spans="1:12" ht="24.95" customHeight="1" x14ac:dyDescent="0.15">
      <c r="A18" s="26" t="s">
        <v>56</v>
      </c>
      <c r="B18" s="100" t="s">
        <v>54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1:12" ht="24.95" customHeight="1" x14ac:dyDescent="0.15">
      <c r="A19" s="26" t="s">
        <v>57</v>
      </c>
      <c r="B19" s="87" t="s">
        <v>64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2" ht="24.95" customHeight="1" x14ac:dyDescent="0.15">
      <c r="A20" s="26" t="s">
        <v>58</v>
      </c>
      <c r="B20" s="87" t="s">
        <v>55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2" ht="24.95" customHeight="1" x14ac:dyDescent="0.15">
      <c r="A21" s="26" t="s">
        <v>59</v>
      </c>
      <c r="B21" s="85" t="s">
        <v>73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customFormat="1" ht="27" customHeight="1" x14ac:dyDescent="0.15">
      <c r="A22" s="26" t="s">
        <v>65</v>
      </c>
      <c r="B22" s="86" t="s">
        <v>74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1:12" ht="24.95" customHeight="1" x14ac:dyDescent="0.15">
      <c r="A23" s="26" t="s">
        <v>66</v>
      </c>
      <c r="B23" s="85" t="s">
        <v>71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1:12" ht="24.95" customHeight="1" x14ac:dyDescent="0.15"/>
    <row r="25" spans="1:12" ht="24.95" customHeight="1" x14ac:dyDescent="0.15"/>
    <row r="26" spans="1:12" ht="24.95" customHeight="1" x14ac:dyDescent="0.15"/>
    <row r="27" spans="1:12" ht="20.100000000000001" customHeight="1" x14ac:dyDescent="0.15"/>
    <row r="28" spans="1:12" ht="20.100000000000001" customHeight="1" x14ac:dyDescent="0.15"/>
    <row r="29" spans="1:12" ht="20.100000000000001" customHeight="1" x14ac:dyDescent="0.15"/>
    <row r="30" spans="1:12" ht="20.100000000000001" customHeight="1" x14ac:dyDescent="0.15"/>
    <row r="31" spans="1:12" s="6" customFormat="1" ht="20.100000000000001" customHeight="1" x14ac:dyDescent="0.15">
      <c r="E31" s="5"/>
      <c r="F31" s="5"/>
      <c r="G31" s="5"/>
      <c r="H31" s="5"/>
      <c r="I31" s="5"/>
      <c r="J31" s="5"/>
      <c r="K31" s="5"/>
      <c r="L31" s="5"/>
    </row>
    <row r="32" spans="1:12" s="6" customFormat="1" ht="20.100000000000001" customHeight="1" x14ac:dyDescent="0.15">
      <c r="E32" s="5"/>
      <c r="F32" s="5"/>
      <c r="G32" s="5"/>
      <c r="H32" s="5"/>
      <c r="I32" s="5"/>
      <c r="J32" s="5"/>
      <c r="K32" s="5"/>
      <c r="L32" s="5"/>
    </row>
    <row r="33" spans="5:12" s="6" customFormat="1" ht="20.100000000000001" customHeight="1" x14ac:dyDescent="0.15">
      <c r="E33" s="5"/>
      <c r="F33" s="5"/>
      <c r="G33" s="5"/>
      <c r="H33" s="5"/>
      <c r="I33" s="5"/>
      <c r="J33" s="5"/>
      <c r="K33" s="5"/>
      <c r="L33" s="5"/>
    </row>
    <row r="34" spans="5:12" s="6" customFormat="1" ht="20.100000000000001" customHeight="1" x14ac:dyDescent="0.15">
      <c r="E34" s="5"/>
      <c r="F34" s="5"/>
      <c r="G34" s="5"/>
      <c r="H34" s="5"/>
      <c r="I34" s="5"/>
      <c r="J34" s="5"/>
      <c r="K34" s="5"/>
      <c r="L34" s="5"/>
    </row>
  </sheetData>
  <sheetProtection algorithmName="SHA-512" hashValue="KnWcSfAFineQO6FjsrpYciAgGLX04EcEw1akV8Gv6MQHBq8f/J18Spe4TWU/UD7gQmSy27Hv13wY1zaCpbMmng==" saltValue="8iMjkSJifBGt4XbsyX/4uA==" spinCount="100000" sheet="1" objects="1" scenarios="1"/>
  <mergeCells count="22">
    <mergeCell ref="F2:G2"/>
    <mergeCell ref="H2:L2"/>
    <mergeCell ref="B2:B3"/>
    <mergeCell ref="B19:L19"/>
    <mergeCell ref="A1:E1"/>
    <mergeCell ref="A4:A5"/>
    <mergeCell ref="B4:B5"/>
    <mergeCell ref="C4:C5"/>
    <mergeCell ref="H4:H5"/>
    <mergeCell ref="I4:I5"/>
    <mergeCell ref="F1:I1"/>
    <mergeCell ref="B21:L21"/>
    <mergeCell ref="B22:L22"/>
    <mergeCell ref="B23:L23"/>
    <mergeCell ref="B20:L20"/>
    <mergeCell ref="H3:L3"/>
    <mergeCell ref="D4:G4"/>
    <mergeCell ref="J4:J5"/>
    <mergeCell ref="K4:K5"/>
    <mergeCell ref="F3:G3"/>
    <mergeCell ref="L4:L5"/>
    <mergeCell ref="B18:L18"/>
  </mergeCells>
  <phoneticPr fontId="7"/>
  <dataValidations count="4">
    <dataValidation type="list" allowBlank="1" showInputMessage="1" showErrorMessage="1" prompt="利用した総合事業サービスに、「○」を選んで入力してください。" sqref="D6:G16">
      <formula1>"○"</formula1>
    </dataValidation>
    <dataValidation type="custom" imeMode="halfAlpha" showInputMessage="1" showErrorMessage="1" promptTitle="委託連携加算が算定できる場合は300と入力してください。" prompt="当センターから介護保険認定情報の提供を受けた利用者について、介護予防ケアマネジメント業務の受託開始月にのみ算定可能。" sqref="K6:K16">
      <formula1>AND(OR(H6="A",H6="B",H6="C"),K6=300)</formula1>
    </dataValidation>
    <dataValidation type="custom" allowBlank="1" showInputMessage="1" showErrorMessage="1" prompt="初回加算が算定できる場合は300と入力してください。" sqref="J6:J16">
      <formula1>AND(OR(H6="A",H6="B"),J6=300)</formula1>
    </dataValidation>
    <dataValidation imeMode="hiragana" allowBlank="1" showInputMessage="1" showErrorMessage="1" sqref="C7:C16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3"/>
  <sheetViews>
    <sheetView view="pageBreakPreview" topLeftCell="A7" zoomScaleNormal="100" zoomScaleSheetLayoutView="100" workbookViewId="0">
      <selection activeCell="H8" sqref="H8:K8"/>
    </sheetView>
  </sheetViews>
  <sheetFormatPr defaultRowHeight="14.25" x14ac:dyDescent="0.15"/>
  <cols>
    <col min="1" max="3" width="7.375" style="2" customWidth="1"/>
    <col min="4" max="4" width="11.875" style="2" customWidth="1"/>
    <col min="5" max="5" width="8.75" style="2" customWidth="1"/>
    <col min="6" max="6" width="6.25" style="2" customWidth="1"/>
    <col min="7" max="7" width="3.5" style="2" bestFit="1" customWidth="1"/>
    <col min="8" max="9" width="7.375" style="2" customWidth="1"/>
    <col min="10" max="10" width="5.75" style="2" customWidth="1"/>
    <col min="11" max="11" width="7.375" style="2" customWidth="1"/>
    <col min="12" max="12" width="3.875" style="2" customWidth="1"/>
    <col min="13" max="13" width="3.5" style="2" bestFit="1" customWidth="1"/>
    <col min="14" max="16384" width="9" style="2"/>
  </cols>
  <sheetData>
    <row r="1" spans="1:15" s="1" customFormat="1" ht="14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8"/>
      <c r="L1" s="47"/>
      <c r="M1" s="47"/>
    </row>
    <row r="2" spans="1:15" ht="21" x14ac:dyDescent="0.15">
      <c r="A2" s="49"/>
      <c r="B2" s="49"/>
      <c r="C2" s="49"/>
      <c r="D2" s="118" t="s">
        <v>0</v>
      </c>
      <c r="E2" s="118"/>
      <c r="F2" s="118"/>
      <c r="G2" s="118"/>
      <c r="H2" s="118"/>
      <c r="I2" s="118"/>
      <c r="J2" s="49"/>
      <c r="K2" s="49"/>
      <c r="L2" s="49"/>
      <c r="M2" s="49"/>
    </row>
    <row r="3" spans="1:15" ht="46.5" customHeight="1" x14ac:dyDescent="0.25">
      <c r="A3" s="50"/>
      <c r="B3" s="49"/>
      <c r="C3" s="51" t="s">
        <v>1</v>
      </c>
      <c r="D3" s="52" t="s">
        <v>2</v>
      </c>
      <c r="E3" s="121" t="str">
        <f>J24</f>
        <v/>
      </c>
      <c r="F3" s="121"/>
      <c r="G3" s="121"/>
      <c r="H3" s="121"/>
      <c r="I3" s="121"/>
      <c r="J3" s="53" t="s">
        <v>30</v>
      </c>
      <c r="K3" s="54"/>
      <c r="L3" s="54"/>
      <c r="M3" s="55"/>
      <c r="N3" s="3"/>
    </row>
    <row r="4" spans="1:15" ht="10.5" customHeight="1" x14ac:dyDescent="0.25">
      <c r="A4" s="49"/>
      <c r="B4" s="56"/>
      <c r="C4" s="57"/>
      <c r="D4" s="58"/>
      <c r="E4" s="54"/>
      <c r="F4" s="54"/>
      <c r="G4" s="54"/>
      <c r="H4" s="54"/>
      <c r="I4" s="54"/>
      <c r="J4" s="54"/>
      <c r="K4" s="54"/>
      <c r="L4" s="55"/>
      <c r="M4" s="49"/>
    </row>
    <row r="5" spans="1:15" ht="18.75" customHeight="1" x14ac:dyDescent="0.15">
      <c r="A5" s="120" t="s">
        <v>3</v>
      </c>
      <c r="B5" s="120"/>
      <c r="C5" s="120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18.75" customHeight="1" x14ac:dyDescent="0.15">
      <c r="A6" s="49"/>
      <c r="B6" s="49" t="s">
        <v>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5" ht="18.75" customHeight="1" x14ac:dyDescent="0.15">
      <c r="A7" s="49"/>
      <c r="B7" s="49" t="s">
        <v>60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5" ht="18.75" customHeight="1" x14ac:dyDescent="0.15">
      <c r="A8" s="49"/>
      <c r="B8" s="49"/>
      <c r="C8" s="49"/>
      <c r="D8" s="49"/>
      <c r="E8" s="49"/>
      <c r="F8" s="49"/>
      <c r="G8" s="49"/>
      <c r="H8" s="122" t="s">
        <v>79</v>
      </c>
      <c r="I8" s="122"/>
      <c r="J8" s="122"/>
      <c r="K8" s="122"/>
      <c r="L8" s="49"/>
      <c r="M8" s="49"/>
    </row>
    <row r="9" spans="1:15" ht="21" customHeight="1" x14ac:dyDescent="0.15">
      <c r="A9" s="82" t="s">
        <v>75</v>
      </c>
      <c r="B9" s="114"/>
      <c r="C9" s="114"/>
      <c r="D9" s="56"/>
      <c r="E9" s="56"/>
      <c r="F9" s="49"/>
      <c r="G9" s="49"/>
      <c r="H9" s="49"/>
      <c r="I9" s="49"/>
      <c r="J9" s="49"/>
      <c r="K9" s="49"/>
      <c r="L9" s="49"/>
      <c r="M9" s="49"/>
    </row>
    <row r="10" spans="1:15" ht="32.25" customHeight="1" x14ac:dyDescent="0.15">
      <c r="A10" s="48" t="s">
        <v>5</v>
      </c>
      <c r="B10" s="114"/>
      <c r="C10" s="114"/>
      <c r="D10" s="114"/>
      <c r="E10" s="114"/>
      <c r="F10" s="114"/>
      <c r="G10" s="114"/>
      <c r="H10" s="114"/>
      <c r="I10" s="82" t="s">
        <v>6</v>
      </c>
      <c r="J10" s="114"/>
      <c r="K10" s="114"/>
      <c r="L10" s="114"/>
      <c r="M10" s="114"/>
      <c r="O10" s="1"/>
    </row>
    <row r="11" spans="1:15" ht="32.25" customHeight="1" x14ac:dyDescent="0.15">
      <c r="A11" s="48" t="s">
        <v>7</v>
      </c>
      <c r="B11" s="115" t="str">
        <f>IF(内訳書!$H$2="","",内訳書!$H$2)</f>
        <v/>
      </c>
      <c r="C11" s="115"/>
      <c r="D11" s="115"/>
      <c r="E11" s="115"/>
      <c r="F11" s="115"/>
      <c r="G11" s="115"/>
      <c r="H11" s="115"/>
      <c r="I11" s="48"/>
      <c r="J11" s="48"/>
      <c r="K11" s="48"/>
      <c r="L11" s="48"/>
      <c r="M11" s="48"/>
    </row>
    <row r="12" spans="1:15" ht="32.25" customHeight="1" x14ac:dyDescent="0.15">
      <c r="A12" s="47" t="s">
        <v>8</v>
      </c>
      <c r="B12" s="47"/>
      <c r="C12" s="114"/>
      <c r="D12" s="114"/>
      <c r="E12" s="114"/>
      <c r="F12" s="114"/>
      <c r="G12" s="114"/>
      <c r="H12" s="114"/>
      <c r="I12" s="84" t="s">
        <v>77</v>
      </c>
      <c r="J12" s="56"/>
      <c r="K12" s="56"/>
      <c r="L12" s="49"/>
      <c r="M12" s="49"/>
    </row>
    <row r="13" spans="1:15" ht="30.75" customHeight="1" x14ac:dyDescent="0.15">
      <c r="A13" s="163" t="str">
        <f>内訳書!$F$1</f>
        <v>内訳（令和　　　年　　月分）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</row>
    <row r="14" spans="1:15" ht="6" customHeight="1" x14ac:dyDescent="0.15">
      <c r="A14" s="59"/>
      <c r="B14" s="47"/>
      <c r="C14" s="119"/>
      <c r="D14" s="119"/>
      <c r="E14" s="119"/>
      <c r="F14" s="119"/>
      <c r="G14" s="119"/>
      <c r="H14" s="119"/>
      <c r="I14" s="119"/>
      <c r="J14" s="119"/>
      <c r="K14" s="56"/>
      <c r="L14" s="49"/>
      <c r="M14" s="49"/>
    </row>
    <row r="15" spans="1:15" ht="30.75" customHeight="1" thickBot="1" x14ac:dyDescent="0.2">
      <c r="A15" s="124"/>
      <c r="B15" s="125"/>
      <c r="C15" s="125"/>
      <c r="D15" s="126"/>
      <c r="E15" s="172" t="s">
        <v>31</v>
      </c>
      <c r="F15" s="173"/>
      <c r="G15" s="174"/>
      <c r="H15" s="123" t="s">
        <v>9</v>
      </c>
      <c r="I15" s="123"/>
      <c r="J15" s="124" t="s">
        <v>1</v>
      </c>
      <c r="K15" s="125"/>
      <c r="L15" s="125"/>
      <c r="M15" s="126"/>
      <c r="N15" s="11"/>
    </row>
    <row r="16" spans="1:15" ht="30.75" customHeight="1" x14ac:dyDescent="0.15">
      <c r="A16" s="127" t="s">
        <v>32</v>
      </c>
      <c r="B16" s="128"/>
      <c r="C16" s="129"/>
      <c r="D16" s="60" t="s">
        <v>33</v>
      </c>
      <c r="E16" s="136" t="str">
        <f>IF(内訳書!$C$7="","",COUNTIF(内訳書!$H$7:$H$16,"A"))</f>
        <v/>
      </c>
      <c r="F16" s="137"/>
      <c r="G16" s="61" t="s">
        <v>42</v>
      </c>
      <c r="H16" s="138">
        <v>4420</v>
      </c>
      <c r="I16" s="138"/>
      <c r="J16" s="139" t="str">
        <f>IF(E16="","",E16*H16)</f>
        <v/>
      </c>
      <c r="K16" s="139"/>
      <c r="L16" s="140"/>
      <c r="M16" s="62" t="s">
        <v>43</v>
      </c>
    </row>
    <row r="17" spans="1:13" ht="30.75" customHeight="1" x14ac:dyDescent="0.15">
      <c r="A17" s="130"/>
      <c r="B17" s="131"/>
      <c r="C17" s="132"/>
      <c r="D17" s="63" t="s">
        <v>10</v>
      </c>
      <c r="E17" s="147" t="str">
        <f>IF(内訳書!$C$7="","",SUMPRODUCT((内訳書!$H$7:$H$16="A")*(内訳書!$J$7:$J$16=300)))</f>
        <v/>
      </c>
      <c r="F17" s="148"/>
      <c r="G17" s="64" t="s">
        <v>42</v>
      </c>
      <c r="H17" s="149">
        <v>3000</v>
      </c>
      <c r="I17" s="150"/>
      <c r="J17" s="151" t="str">
        <f t="shared" ref="J17" si="0">IF(E17="","",E17*H17)</f>
        <v/>
      </c>
      <c r="K17" s="151"/>
      <c r="L17" s="152"/>
      <c r="M17" s="65" t="s">
        <v>43</v>
      </c>
    </row>
    <row r="18" spans="1:13" ht="30.75" customHeight="1" thickBot="1" x14ac:dyDescent="0.2">
      <c r="A18" s="133"/>
      <c r="B18" s="134"/>
      <c r="C18" s="135"/>
      <c r="D18" s="66" t="s">
        <v>61</v>
      </c>
      <c r="E18" s="141" t="str">
        <f>IF(内訳書!$C$7="","",SUMPRODUCT((内訳書!$H$7:$H$16="A")*(内訳書!$K$7:$K$16=300)))</f>
        <v/>
      </c>
      <c r="F18" s="142"/>
      <c r="G18" s="67" t="s">
        <v>42</v>
      </c>
      <c r="H18" s="143">
        <v>3000</v>
      </c>
      <c r="I18" s="144"/>
      <c r="J18" s="145" t="str">
        <f t="shared" ref="J18:J22" si="1">IF(E18="","",E18*H18)</f>
        <v/>
      </c>
      <c r="K18" s="145"/>
      <c r="L18" s="146"/>
      <c r="M18" s="68" t="s">
        <v>43</v>
      </c>
    </row>
    <row r="19" spans="1:13" ht="30.75" customHeight="1" x14ac:dyDescent="0.15">
      <c r="A19" s="127" t="s">
        <v>34</v>
      </c>
      <c r="B19" s="128"/>
      <c r="C19" s="129"/>
      <c r="D19" s="60" t="s">
        <v>33</v>
      </c>
      <c r="E19" s="137" t="str">
        <f>IF(内訳書!$C$7="","",COUNTIF(内訳書!H7:H16,"B"))</f>
        <v/>
      </c>
      <c r="F19" s="155"/>
      <c r="G19" s="61" t="s">
        <v>42</v>
      </c>
      <c r="H19" s="138">
        <v>3420</v>
      </c>
      <c r="I19" s="138"/>
      <c r="J19" s="139" t="str">
        <f t="shared" si="1"/>
        <v/>
      </c>
      <c r="K19" s="139"/>
      <c r="L19" s="140"/>
      <c r="M19" s="69" t="s">
        <v>43</v>
      </c>
    </row>
    <row r="20" spans="1:13" ht="30.75" customHeight="1" x14ac:dyDescent="0.15">
      <c r="A20" s="130"/>
      <c r="B20" s="131"/>
      <c r="C20" s="132"/>
      <c r="D20" s="63" t="s">
        <v>10</v>
      </c>
      <c r="E20" s="156" t="str">
        <f>IF(内訳書!$C$7="","",SUMPRODUCT((内訳書!$H$7:$H$16="B")*(内訳書!$J$7:$J$16=300)))</f>
        <v/>
      </c>
      <c r="F20" s="147"/>
      <c r="G20" s="64" t="s">
        <v>42</v>
      </c>
      <c r="H20" s="149">
        <v>3000</v>
      </c>
      <c r="I20" s="150"/>
      <c r="J20" s="151" t="str">
        <f t="shared" ref="J20" si="2">IF(E20="","",E20*H20)</f>
        <v/>
      </c>
      <c r="K20" s="151"/>
      <c r="L20" s="152"/>
      <c r="M20" s="70" t="s">
        <v>43</v>
      </c>
    </row>
    <row r="21" spans="1:13" ht="27.75" customHeight="1" thickBot="1" x14ac:dyDescent="0.2">
      <c r="A21" s="133"/>
      <c r="B21" s="134"/>
      <c r="C21" s="135"/>
      <c r="D21" s="66" t="s">
        <v>61</v>
      </c>
      <c r="E21" s="175" t="str">
        <f>IF(内訳書!$C$7="","",SUMPRODUCT((内訳書!$H$7:$H$16="B")*(内訳書!$K$7:$K$16=300)))</f>
        <v/>
      </c>
      <c r="F21" s="141"/>
      <c r="G21" s="67" t="s">
        <v>42</v>
      </c>
      <c r="H21" s="143">
        <v>3000</v>
      </c>
      <c r="I21" s="144"/>
      <c r="J21" s="145" t="str">
        <f t="shared" si="1"/>
        <v/>
      </c>
      <c r="K21" s="145"/>
      <c r="L21" s="146"/>
      <c r="M21" s="71" t="s">
        <v>43</v>
      </c>
    </row>
    <row r="22" spans="1:13" ht="27.75" customHeight="1" x14ac:dyDescent="0.15">
      <c r="A22" s="127" t="s">
        <v>35</v>
      </c>
      <c r="B22" s="128"/>
      <c r="C22" s="128"/>
      <c r="D22" s="60" t="s">
        <v>33</v>
      </c>
      <c r="E22" s="136" t="str">
        <f>IF(内訳書!$C$7="","",COUNTIF(内訳書!$H$7:$H$16,"C"))</f>
        <v/>
      </c>
      <c r="F22" s="137"/>
      <c r="G22" s="61" t="s">
        <v>42</v>
      </c>
      <c r="H22" s="138">
        <v>2420</v>
      </c>
      <c r="I22" s="138"/>
      <c r="J22" s="153" t="str">
        <f t="shared" si="1"/>
        <v/>
      </c>
      <c r="K22" s="153"/>
      <c r="L22" s="154"/>
      <c r="M22" s="69" t="s">
        <v>43</v>
      </c>
    </row>
    <row r="23" spans="1:13" ht="27.75" customHeight="1" thickBot="1" x14ac:dyDescent="0.2">
      <c r="A23" s="133"/>
      <c r="B23" s="134"/>
      <c r="C23" s="134"/>
      <c r="D23" s="66" t="s">
        <v>61</v>
      </c>
      <c r="E23" s="175" t="str">
        <f>IF(内訳書!$C$7="","",SUMPRODUCT((内訳書!$H$7:$H$16="C")*(内訳書!$K$7:$K$16=300)))</f>
        <v/>
      </c>
      <c r="F23" s="141"/>
      <c r="G23" s="78" t="s">
        <v>42</v>
      </c>
      <c r="H23" s="143">
        <v>3000</v>
      </c>
      <c r="I23" s="144"/>
      <c r="J23" s="161" t="str">
        <f t="shared" ref="J23" si="3">IF(E23="","",E23*H23)</f>
        <v/>
      </c>
      <c r="K23" s="161"/>
      <c r="L23" s="162"/>
      <c r="M23" s="71" t="s">
        <v>43</v>
      </c>
    </row>
    <row r="24" spans="1:13" ht="27.75" customHeight="1" x14ac:dyDescent="0.15">
      <c r="A24" s="169" t="s">
        <v>36</v>
      </c>
      <c r="B24" s="131"/>
      <c r="C24" s="131"/>
      <c r="D24" s="131"/>
      <c r="E24" s="131"/>
      <c r="F24" s="131"/>
      <c r="G24" s="131"/>
      <c r="H24" s="131"/>
      <c r="I24" s="132"/>
      <c r="J24" s="170" t="str">
        <f>IF(J16="","",SUM(J16:L23))</f>
        <v/>
      </c>
      <c r="K24" s="171"/>
      <c r="L24" s="171"/>
      <c r="M24" s="72" t="s">
        <v>43</v>
      </c>
    </row>
    <row r="25" spans="1:13" ht="11.25" customHeight="1" x14ac:dyDescent="0.15">
      <c r="A25" s="73"/>
      <c r="B25" s="74"/>
      <c r="C25" s="74"/>
      <c r="D25" s="75"/>
      <c r="E25" s="75"/>
      <c r="F25" s="75"/>
      <c r="G25" s="75"/>
      <c r="H25" s="76"/>
      <c r="I25" s="76"/>
      <c r="J25" s="77"/>
      <c r="K25" s="55"/>
      <c r="L25" s="47"/>
      <c r="M25" s="49"/>
    </row>
    <row r="26" spans="1:13" ht="21" customHeight="1" x14ac:dyDescent="0.15">
      <c r="A26" s="49" t="s">
        <v>11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3" ht="9.75" customHeight="1" x14ac:dyDescent="0.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ht="33" customHeight="1" x14ac:dyDescent="0.15">
      <c r="A28" s="116" t="s">
        <v>12</v>
      </c>
      <c r="B28" s="116" t="s">
        <v>13</v>
      </c>
      <c r="C28" s="116"/>
      <c r="D28" s="166"/>
      <c r="E28" s="167"/>
      <c r="F28" s="167"/>
      <c r="G28" s="168"/>
      <c r="H28" s="116" t="s">
        <v>14</v>
      </c>
      <c r="I28" s="116"/>
      <c r="J28" s="117"/>
      <c r="K28" s="117"/>
      <c r="L28" s="117"/>
      <c r="M28" s="117"/>
    </row>
    <row r="29" spans="1:13" ht="35.25" customHeight="1" x14ac:dyDescent="0.15">
      <c r="A29" s="116"/>
      <c r="B29" s="116" t="s">
        <v>15</v>
      </c>
      <c r="C29" s="116"/>
      <c r="D29" s="117" t="s">
        <v>72</v>
      </c>
      <c r="E29" s="117"/>
      <c r="F29" s="164" t="s">
        <v>16</v>
      </c>
      <c r="G29" s="165"/>
      <c r="H29" s="159"/>
      <c r="I29" s="159"/>
      <c r="J29" s="159"/>
      <c r="K29" s="159"/>
      <c r="L29" s="159"/>
      <c r="M29" s="159"/>
    </row>
    <row r="30" spans="1:13" ht="40.5" customHeight="1" x14ac:dyDescent="0.15">
      <c r="A30" s="116"/>
      <c r="B30" s="116" t="s">
        <v>17</v>
      </c>
      <c r="C30" s="116"/>
      <c r="D30" s="117"/>
      <c r="E30" s="117"/>
      <c r="F30" s="164" t="s">
        <v>18</v>
      </c>
      <c r="G30" s="165"/>
      <c r="H30" s="160"/>
      <c r="I30" s="160"/>
      <c r="J30" s="160"/>
      <c r="K30" s="160"/>
      <c r="L30" s="160"/>
      <c r="M30" s="160"/>
    </row>
    <row r="31" spans="1:13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15">
      <c r="A32" s="3"/>
      <c r="B32" s="3"/>
      <c r="C32" s="3"/>
      <c r="D32" s="3"/>
      <c r="E32" s="157" t="s">
        <v>19</v>
      </c>
      <c r="F32" s="116" t="s">
        <v>20</v>
      </c>
      <c r="G32" s="116"/>
      <c r="H32" s="116"/>
      <c r="I32" s="116" t="s">
        <v>21</v>
      </c>
      <c r="J32" s="116"/>
      <c r="K32" s="12" t="s">
        <v>22</v>
      </c>
      <c r="L32" s="116" t="s">
        <v>23</v>
      </c>
      <c r="M32" s="116"/>
    </row>
    <row r="33" spans="1:13" ht="45.75" customHeight="1" x14ac:dyDescent="0.15">
      <c r="A33" s="3"/>
      <c r="B33" s="3"/>
      <c r="C33" s="3"/>
      <c r="D33" s="3"/>
      <c r="E33" s="116"/>
      <c r="F33" s="158" t="s">
        <v>24</v>
      </c>
      <c r="G33" s="158"/>
      <c r="H33" s="158"/>
      <c r="I33" s="116" t="s">
        <v>25</v>
      </c>
      <c r="J33" s="116"/>
      <c r="K33" s="4"/>
      <c r="L33" s="116"/>
      <c r="M33" s="116"/>
    </row>
  </sheetData>
  <sheetProtection algorithmName="SHA-512" hashValue="4E41PiQSrhIZc51ofnniK/lXKV1MUFZB1Z+eOrbdMyQuQr853W+CRig3mJUJD/84R9xUTuEwB1xNyd+AeiayGQ==" saltValue="R6AT96C18P9TCxut5uLomw==" spinCount="100000" sheet="1" objects="1" scenarios="1"/>
  <mergeCells count="64">
    <mergeCell ref="J23:L23"/>
    <mergeCell ref="A13:M13"/>
    <mergeCell ref="F30:G30"/>
    <mergeCell ref="D28:G28"/>
    <mergeCell ref="A24:I24"/>
    <mergeCell ref="J24:L24"/>
    <mergeCell ref="E15:G15"/>
    <mergeCell ref="J15:M15"/>
    <mergeCell ref="F29:G29"/>
    <mergeCell ref="J19:L19"/>
    <mergeCell ref="E21:F21"/>
    <mergeCell ref="H21:I21"/>
    <mergeCell ref="J21:L21"/>
    <mergeCell ref="A22:C23"/>
    <mergeCell ref="E23:F23"/>
    <mergeCell ref="H23:I23"/>
    <mergeCell ref="L32:M32"/>
    <mergeCell ref="L33:M33"/>
    <mergeCell ref="J28:M28"/>
    <mergeCell ref="H29:M29"/>
    <mergeCell ref="H30:M30"/>
    <mergeCell ref="E32:E33"/>
    <mergeCell ref="F32:H32"/>
    <mergeCell ref="I32:J32"/>
    <mergeCell ref="F33:H33"/>
    <mergeCell ref="I33:J33"/>
    <mergeCell ref="E22:F22"/>
    <mergeCell ref="H22:I22"/>
    <mergeCell ref="J22:L22"/>
    <mergeCell ref="A19:C21"/>
    <mergeCell ref="E19:F19"/>
    <mergeCell ref="H19:I19"/>
    <mergeCell ref="E20:F20"/>
    <mergeCell ref="H20:I20"/>
    <mergeCell ref="J20:L20"/>
    <mergeCell ref="H16:I16"/>
    <mergeCell ref="J16:L16"/>
    <mergeCell ref="E18:F18"/>
    <mergeCell ref="H18:I18"/>
    <mergeCell ref="J18:L18"/>
    <mergeCell ref="E17:F17"/>
    <mergeCell ref="H17:I17"/>
    <mergeCell ref="J17:L17"/>
    <mergeCell ref="B29:C29"/>
    <mergeCell ref="B30:C30"/>
    <mergeCell ref="D30:E30"/>
    <mergeCell ref="D2:I2"/>
    <mergeCell ref="C14:J14"/>
    <mergeCell ref="A5:C5"/>
    <mergeCell ref="A28:A30"/>
    <mergeCell ref="B28:C28"/>
    <mergeCell ref="E3:I3"/>
    <mergeCell ref="D29:E29"/>
    <mergeCell ref="H28:I28"/>
    <mergeCell ref="H8:K8"/>
    <mergeCell ref="H15:I15"/>
    <mergeCell ref="A15:D15"/>
    <mergeCell ref="A16:C18"/>
    <mergeCell ref="E16:F16"/>
    <mergeCell ref="C12:H12"/>
    <mergeCell ref="B11:H11"/>
    <mergeCell ref="B9:C9"/>
    <mergeCell ref="B10:H10"/>
    <mergeCell ref="J10:M10"/>
  </mergeCells>
  <phoneticPr fontId="7"/>
  <dataValidations count="7">
    <dataValidation allowBlank="1" showInputMessage="1" showErrorMessage="1" prompt="内訳書を入力すると件数や金額が反映されます。" sqref="E3:I3 E16:F23 J16:L24"/>
    <dataValidation allowBlank="1" showInputMessage="1" showErrorMessage="1" prompt="年月日は空欄のまま提出してください。" sqref="H8:K8"/>
    <dataValidation allowBlank="1" showInputMessage="1" showErrorMessage="1" prompt="内訳書の「内訳（　年　月分）」を入力すると反映されます。" sqref="A13:M13"/>
    <dataValidation type="list" allowBlank="1" showInputMessage="1" showErrorMessage="1" prompt="「普通」か「当座」を選択してください。" sqref="D29:E29">
      <formula1>"普通　・　当座,普通,当座"</formula1>
    </dataValidation>
    <dataValidation allowBlank="1" showInputMessage="1" showErrorMessage="1" prompt="内訳書の「事業所運営母体の法人名」を入力すると反映されます。" sqref="B11"/>
    <dataValidation imeMode="halfAlpha" allowBlank="1" showInputMessage="1" showErrorMessage="1" sqref="B9:C9 J10:M10"/>
    <dataValidation imeMode="hiragana" allowBlank="1" showInputMessage="1" showErrorMessage="1" sqref="C12:H12"/>
  </dataValidations>
  <pageMargins left="0.65" right="0.71" top="1" bottom="0.69" header="0.51200000000000001" footer="0.5120000000000000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</vt:lpstr>
      <vt:lpstr>請求書（！まずは内訳書を作成してください！）</vt:lpstr>
      <vt:lpstr>'請求書（！まずは内訳書を作成してください！）'!Print_Area</vt:lpstr>
      <vt:lpstr>内訳書!Print_Area</vt:lpstr>
    </vt:vector>
  </TitlesOfParts>
  <Company>荒尾市役所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iwashita-kazutaka</dc:creator>
  <cp:lastModifiedBy>髙木　大地</cp:lastModifiedBy>
  <cp:lastPrinted>2023-04-08T07:50:46Z</cp:lastPrinted>
  <dcterms:created xsi:type="dcterms:W3CDTF">2006-05-25T05:26:23Z</dcterms:created>
  <dcterms:modified xsi:type="dcterms:W3CDTF">2024-04-25T11:33:45Z</dcterms:modified>
</cp:coreProperties>
</file>